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defaultThemeVersion="124226"/>
  <xr:revisionPtr revIDLastSave="0" documentId="10_ncr:100000_{809C1FF9-91B2-4FD8-ABE0-E6D39A1BCC4C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Celcom" sheetId="12" r:id="rId1"/>
    <sheet name="XL" sheetId="13" r:id="rId2"/>
    <sheet name="Dialog" sheetId="4" r:id="rId3"/>
    <sheet name="Robi" sheetId="5" r:id="rId4"/>
    <sheet name="Ncell" sheetId="6" r:id="rId5"/>
    <sheet name="edotco" sheetId="7" r:id="rId6"/>
    <sheet name="P&amp;L" sheetId="8" r:id="rId7"/>
    <sheet name="Balance sheet" sheetId="9" r:id="rId8"/>
    <sheet name="Cash Flow" sheetId="10" r:id="rId9"/>
    <sheet name="Foreign Exchange" sheetId="11" r:id="rId10"/>
  </sheets>
  <externalReferences>
    <externalReference r:id="rId11"/>
    <externalReference r:id="rId12"/>
  </externalReferences>
  <definedNames>
    <definedName name="_xlnm.Print_Area" localSheetId="6">'P&amp;L'!$A$1:$AF$80</definedName>
  </definedNames>
  <calcPr calcId="179017"/>
</workbook>
</file>

<file path=xl/calcChain.xml><?xml version="1.0" encoding="utf-8"?>
<calcChain xmlns="http://schemas.openxmlformats.org/spreadsheetml/2006/main">
  <c r="G15" i="11" l="1"/>
  <c r="G16" i="11"/>
  <c r="G17" i="11"/>
  <c r="G18" i="11"/>
  <c r="G19" i="11"/>
  <c r="G20" i="11"/>
  <c r="G21" i="11"/>
  <c r="G14" i="11"/>
  <c r="F15" i="11"/>
  <c r="F16" i="11"/>
  <c r="F17" i="11"/>
  <c r="F18" i="11"/>
  <c r="F19" i="11"/>
  <c r="F20" i="11"/>
  <c r="F21" i="11"/>
  <c r="F14" i="11"/>
  <c r="H5" i="11"/>
  <c r="H6" i="11"/>
  <c r="H7" i="11"/>
  <c r="H8" i="11"/>
  <c r="H9" i="11"/>
  <c r="H10" i="11"/>
  <c r="H11" i="11"/>
  <c r="H4" i="11"/>
  <c r="G5" i="11"/>
  <c r="G6" i="11"/>
  <c r="G7" i="11"/>
  <c r="G8" i="11"/>
  <c r="G9" i="11"/>
  <c r="G10" i="11"/>
  <c r="G11" i="11"/>
  <c r="G4" i="11"/>
  <c r="L46" i="7" l="1"/>
  <c r="L45" i="7"/>
  <c r="AJ17" i="12" l="1"/>
  <c r="AI17" i="12"/>
  <c r="AH17" i="12"/>
  <c r="AG17" i="12"/>
  <c r="AK14" i="12"/>
  <c r="AJ14" i="12"/>
  <c r="AI14" i="12"/>
  <c r="AH14" i="12"/>
  <c r="AG14" i="12"/>
  <c r="AK20" i="5" l="1"/>
  <c r="J79" i="10"/>
  <c r="U64" i="5" l="1"/>
  <c r="T64" i="5"/>
  <c r="U63" i="5"/>
  <c r="T63" i="5"/>
  <c r="S63" i="5"/>
  <c r="S50" i="5"/>
  <c r="AI14" i="5"/>
  <c r="AJ58" i="4" l="1"/>
  <c r="AI58" i="4"/>
  <c r="AH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3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  <comment ref="T3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3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5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4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T47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U4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W5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55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5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5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56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6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6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58" authorId="0" shapeId="0" xr:uid="{B4C91DBC-543A-499B-B2C6-EA1443C946F3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X58" authorId="0" shapeId="0" xr:uid="{4272317D-E60A-4C5D-9203-9E3E87A75DC5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AB58" authorId="0" shapeId="0" xr:uid="{91D2EC9E-0C6F-4028-AD4B-2A972D2FC379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AC58" authorId="0" shapeId="0" xr:uid="{76A559FE-FC68-4C1A-AB86-9427CE063FCD}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W9" authorId="0" shapeId="0" xr:uid="{00000000-0006-0000-0300-000001000000}">
      <text>
        <r>
          <rPr>
            <sz val="9"/>
            <color indexed="81"/>
            <rFont val="Tahoma"/>
            <family val="2"/>
          </rPr>
          <t>Restated</t>
        </r>
      </text>
    </comment>
    <comment ref="X9" authorId="0" shapeId="0" xr:uid="{0F28F3CF-1968-42FA-A222-674EFF9FC3E4}">
      <text>
        <r>
          <rPr>
            <sz val="9"/>
            <color indexed="81"/>
            <rFont val="Tahoma"/>
            <family val="2"/>
          </rPr>
          <t>Restated</t>
        </r>
      </text>
    </comment>
    <comment ref="W13" authorId="0" shapeId="0" xr:uid="{00000000-0006-0000-0300-000002000000}">
      <text>
        <r>
          <rPr>
            <sz val="9"/>
            <color indexed="81"/>
            <rFont val="Tahoma"/>
            <family val="2"/>
          </rPr>
          <t>Restated</t>
        </r>
      </text>
    </comment>
    <comment ref="X13" authorId="0" shapeId="0" xr:uid="{252236C6-4242-4E22-A720-47A58BA17637}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AB13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AC13" authorId="0" shapeId="0" xr:uid="{8E574A3C-9707-450B-B4AC-1DFE8437C437}">
      <text>
        <r>
          <rPr>
            <sz val="9"/>
            <color indexed="81"/>
            <rFont val="Tahoma"/>
            <family val="2"/>
          </rPr>
          <t>Restated</t>
        </r>
      </text>
    </comment>
    <comment ref="W18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X18" authorId="0" shapeId="0" xr:uid="{60681861-5F0B-48F3-8A58-834B1286665E}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W31" authorId="0" shapeId="0" xr:uid="{041C453A-3470-4CD7-B135-3115C93603E3}">
      <text>
        <r>
          <rPr>
            <sz val="9"/>
            <color indexed="81"/>
            <rFont val="Tahoma"/>
            <family val="2"/>
          </rPr>
          <t>Restated</t>
        </r>
      </text>
    </comment>
    <comment ref="X31" authorId="0" shapeId="0" xr:uid="{E1F83BE2-63AF-4E43-BEAC-C6D455BADCEA}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AB31" authorId="0" shapeId="0" xr:uid="{FAD16488-826A-474A-83BC-1F8AA5D3EC37}">
      <text>
        <r>
          <rPr>
            <sz val="9"/>
            <color indexed="81"/>
            <rFont val="Tahoma"/>
            <family val="2"/>
          </rPr>
          <t>Restated</t>
        </r>
      </text>
    </comment>
    <comment ref="AC31" authorId="0" shapeId="0" xr:uid="{A2769861-8298-4000-B118-34CCF92803D4}">
      <text>
        <r>
          <rPr>
            <sz val="9"/>
            <color indexed="81"/>
            <rFont val="Tahoma"/>
            <family val="2"/>
          </rPr>
          <t xml:space="preserve">Restated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12" authorId="0" shapeId="0" xr:uid="{BB24D408-9302-4317-9BD2-B0A1CF34D606}">
      <text>
        <r>
          <rPr>
            <sz val="9"/>
            <color indexed="81"/>
            <rFont val="Tahoma"/>
            <charset val="1"/>
          </rPr>
          <t>Restated</t>
        </r>
      </text>
    </comment>
    <comment ref="L12" authorId="0" shapeId="0" xr:uid="{399EABDC-63A3-4CEA-991B-116394D601F6}">
      <text>
        <r>
          <rPr>
            <sz val="9"/>
            <color indexed="81"/>
            <rFont val="Tahoma"/>
            <charset val="1"/>
          </rPr>
          <t>Restated</t>
        </r>
      </text>
    </comment>
    <comment ref="M12" authorId="0" shapeId="0" xr:uid="{0ACB4557-1ACF-4044-9953-C3D35EF4A2BA}">
      <text>
        <r>
          <rPr>
            <sz val="9"/>
            <color indexed="81"/>
            <rFont val="Tahoma"/>
            <family val="2"/>
          </rPr>
          <t>Restated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 shapeId="0" xr:uid="{E00AC86D-626C-4724-9743-7259FFED62A0}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V12" authorId="0" shapeId="0" xr:uid="{1BF819EC-DDB3-4C12-A439-B65EB0E1EE41}">
      <text>
        <r>
          <rPr>
            <sz val="9"/>
            <color indexed="81"/>
            <rFont val="Tahoma"/>
            <family val="2"/>
          </rPr>
          <t xml:space="preserve">Restated
</t>
        </r>
      </text>
    </comment>
  </commentList>
</comments>
</file>

<file path=xl/sharedStrings.xml><?xml version="1.0" encoding="utf-8"?>
<sst xmlns="http://schemas.openxmlformats.org/spreadsheetml/2006/main" count="794" uniqueCount="321">
  <si>
    <t>Celcom Axiata Berhad (Malaysia)</t>
  </si>
  <si>
    <t>1Q</t>
  </si>
  <si>
    <t>2Q</t>
  </si>
  <si>
    <t>3Q</t>
  </si>
  <si>
    <t>4Q</t>
  </si>
  <si>
    <t>(RM million)</t>
  </si>
  <si>
    <t>Revenue</t>
  </si>
  <si>
    <t>Data revenue as a % of total revenue</t>
  </si>
  <si>
    <t>Service revenue as a % of total revenue</t>
  </si>
  <si>
    <t>EBITDA</t>
  </si>
  <si>
    <t>PATAMI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</si>
  <si>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</si>
  <si>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</si>
  <si>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</si>
  <si>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</si>
  <si>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</si>
  <si>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</si>
  <si>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</si>
  <si>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Depreciation &amp; amortisation</t>
  </si>
  <si>
    <t>Total operating expenses</t>
  </si>
  <si>
    <t>Financial position</t>
  </si>
  <si>
    <t>Capex</t>
  </si>
  <si>
    <t>Cash and cash equivalents</t>
  </si>
  <si>
    <t>Gross debt</t>
  </si>
  <si>
    <t>Net assets</t>
  </si>
  <si>
    <t>Gross debt / equity (x)</t>
  </si>
  <si>
    <t>Gross debt / EBITDA (x)</t>
  </si>
  <si>
    <t>Financial performance</t>
  </si>
  <si>
    <t>Operational performance</t>
  </si>
  <si>
    <t>Subscribers ('000)</t>
  </si>
  <si>
    <t>Postpaid</t>
  </si>
  <si>
    <t>Prepaid</t>
  </si>
  <si>
    <t>Total</t>
  </si>
  <si>
    <t>ARPU (RM)</t>
  </si>
  <si>
    <t>Blended</t>
  </si>
  <si>
    <t>Smartphone penetration</t>
  </si>
  <si>
    <t>n/m</t>
  </si>
  <si>
    <t>n/a</t>
  </si>
  <si>
    <t>Data traffic ('mil GB) and data usage (GB)</t>
  </si>
  <si>
    <t>Data traffic ('mil GB)</t>
  </si>
  <si>
    <t>Data usage/data subcriber/month (GB)</t>
  </si>
  <si>
    <t>4G pop coverage</t>
  </si>
  <si>
    <t>FY2013</t>
  </si>
  <si>
    <t>FY2014</t>
  </si>
  <si>
    <t>FY2016</t>
  </si>
  <si>
    <t>FY2015</t>
  </si>
  <si>
    <t>PT XL Axiata TBK. (Indonesia)</t>
  </si>
  <si>
    <t>FY2017</t>
  </si>
  <si>
    <t>(IDR billion)</t>
  </si>
  <si>
    <t>Service Revenue as a % of total revenue</t>
  </si>
  <si>
    <t xml:space="preserve">EBITDA margin </t>
  </si>
  <si>
    <t>PAT</t>
  </si>
  <si>
    <t>Normalised PAT</t>
  </si>
  <si>
    <t>Normalised PAT margin</t>
  </si>
  <si>
    <t>Others incl. discount</t>
  </si>
  <si>
    <t>Capitalised Capex</t>
  </si>
  <si>
    <t>ARPU (IDR '000)</t>
  </si>
  <si>
    <t>Total traffic ('000 TB) (inculdes data, voice and SMS)</t>
  </si>
  <si>
    <t>Total 4G BTS</t>
  </si>
  <si>
    <t>Dialog Axiata PLC (Sri Lanka)</t>
  </si>
  <si>
    <t>(SLR million)</t>
  </si>
  <si>
    <t>Data revenue as a % of mobile revenue</t>
  </si>
  <si>
    <t>PAT margin</t>
  </si>
  <si>
    <t>ARPU (SLR)</t>
  </si>
  <si>
    <t>Robi Axiata Limited (Bangladesh)</t>
  </si>
  <si>
    <t>(BDT million)</t>
  </si>
  <si>
    <t>Proforma EBITDA margin</t>
  </si>
  <si>
    <t>Proforma PAT margin</t>
  </si>
  <si>
    <t>ARPU (BDT)</t>
  </si>
  <si>
    <t>Data traffic ('mil GB) and data usage (MB)</t>
  </si>
  <si>
    <t>Data usage/data subcriber/month (MB)</t>
  </si>
  <si>
    <t>Total 3G BTS</t>
  </si>
  <si>
    <t>Note:</t>
  </si>
  <si>
    <t>Ncell Private Limited (Nepal)</t>
  </si>
  <si>
    <t>(NPR million)</t>
  </si>
  <si>
    <t>ARPU (NPR)</t>
  </si>
  <si>
    <t>- Pakistan</t>
  </si>
  <si>
    <t>- Myanmar</t>
  </si>
  <si>
    <t>- Cambodia</t>
  </si>
  <si>
    <t>-</t>
  </si>
  <si>
    <t>- Sri Lanka</t>
  </si>
  <si>
    <t>- Bangladesh</t>
  </si>
  <si>
    <t>- Malaysia</t>
  </si>
  <si>
    <t>Tenancy ratio (x)</t>
  </si>
  <si>
    <t>Managed sites</t>
  </si>
  <si>
    <t>Towers</t>
  </si>
  <si>
    <t>Tenancies</t>
  </si>
  <si>
    <t>PAT margin (%)</t>
  </si>
  <si>
    <t>EBITDA margin (%)</t>
  </si>
  <si>
    <t>edotco Group</t>
  </si>
  <si>
    <t>Axiata Group Berhad</t>
  </si>
  <si>
    <t>Consolidated Statement of Comprehensive Income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</si>
  <si>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</si>
  <si>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</si>
  <si>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</si>
  <si>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</si>
  <si>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</si>
  <si>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</si>
  <si>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</si>
  <si>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</si>
  <si>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</si>
  <si>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</si>
  <si>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Other operating income</t>
  </si>
  <si>
    <t>Operating profit before finance cost</t>
  </si>
  <si>
    <t>Finance income</t>
  </si>
  <si>
    <t xml:space="preserve">Finance cost excluding net foreign exchange (losses) / gains on </t>
  </si>
  <si>
    <t>financing activities</t>
  </si>
  <si>
    <t>Net foreign exchange (losses) / gains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</si>
  <si>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</si>
  <si>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</si>
  <si>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</si>
  <si>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</si>
  <si>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</si>
  <si>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</si>
  <si>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for the financial period</t>
  </si>
  <si>
    <t>Other comprehensive (expense) / income:</t>
  </si>
  <si>
    <t>Items that will not be classified to profit or loss:</t>
  </si>
  <si>
    <t>- actuarial losses on defined benefits plan, net of tax</t>
  </si>
  <si>
    <t>Items that may be reclassified subsequently to profit or loss:</t>
  </si>
  <si>
    <t>- currency translation differences</t>
  </si>
  <si>
    <t>- net cash flow hedge</t>
  </si>
  <si>
    <t>- net investment hedge</t>
  </si>
  <si>
    <t>- other reserve</t>
  </si>
  <si>
    <t>- available-for-sale reserve</t>
  </si>
  <si>
    <t>Other comprehensive income for the financial period, net of tax</t>
  </si>
  <si>
    <t>Total comprehensive income for the financial period</t>
  </si>
  <si>
    <t>Profit / (Loss) for the financial period attributable to:</t>
  </si>
  <si>
    <t>- owners of the Company</t>
  </si>
  <si>
    <t>- non-controlling interests</t>
  </si>
  <si>
    <t>Total comprehensive income / (expense) for the financial period</t>
  </si>
  <si>
    <t>attributable to:</t>
  </si>
  <si>
    <t>Earnings Per Share (sen)</t>
  </si>
  <si>
    <t>- basic</t>
  </si>
  <si>
    <t>- diluted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</si>
  <si>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</si>
  <si>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</si>
  <si>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</si>
  <si>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</si>
  <si>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</si>
  <si>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</si>
  <si>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</si>
  <si>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</si>
  <si>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</si>
  <si>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</si>
  <si>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</si>
  <si>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</si>
  <si>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</si>
  <si>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</si>
  <si>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</si>
  <si>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</si>
  <si>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</si>
  <si>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</si>
  <si>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</si>
  <si>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</si>
  <si>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Property, plant and equipment</t>
  </si>
  <si>
    <t xml:space="preserve">  Joint ventures</t>
  </si>
  <si>
    <t xml:space="preserve">  Associates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</si>
  <si>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</si>
  <si>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</si>
  <si>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</si>
  <si>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</si>
  <si>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</si>
  <si>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</si>
  <si>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</si>
  <si>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</si>
  <si>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 xml:space="preserve">  Derivaties financial instruments</t>
  </si>
  <si>
    <t xml:space="preserve">  Financial assets at fair value through profit or loss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</si>
  <si>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</si>
  <si>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</si>
  <si>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</si>
  <si>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</si>
  <si>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</si>
  <si>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</si>
  <si>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</si>
  <si>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</si>
  <si>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</si>
  <si>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</si>
  <si>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</si>
  <si>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</si>
  <si>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 xml:space="preserve"> 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</si>
  <si>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</si>
  <si>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</si>
  <si>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</si>
  <si>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</si>
  <si>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</si>
  <si>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</si>
  <si>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</si>
  <si>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</si>
  <si>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</si>
  <si>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</si>
  <si>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Purchase of PPE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</si>
  <si>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</si>
  <si>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</si>
  <si>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</si>
  <si>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</si>
  <si>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</si>
  <si>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</si>
  <si>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</si>
  <si>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</si>
  <si>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</si>
  <si>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</si>
  <si>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</si>
  <si>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</si>
  <si>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</si>
  <si>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</si>
  <si>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</si>
  <si>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</si>
  <si>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</si>
  <si>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</si>
  <si>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</si>
  <si>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</si>
  <si>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</si>
  <si>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</si>
  <si>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</si>
  <si>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</si>
  <si>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</si>
  <si>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</si>
  <si>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</si>
  <si>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</si>
  <si>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</si>
  <si>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</si>
  <si>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</si>
  <si>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</si>
  <si>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</si>
  <si>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</si>
  <si>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</si>
  <si>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</si>
  <si>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</si>
  <si>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</si>
  <si>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CASH FLOWS (USED IN) / FROM FINANCING ACTIVITIES</t>
  </si>
  <si>
    <t>NET INCREASE / (DECREASE) IN CASH AND CASH EQUIVALENTS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</si>
  <si>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</si>
  <si>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</si>
  <si>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</si>
  <si>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</si>
  <si>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</si>
  <si>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</si>
  <si>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</si>
  <si>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</si>
  <si>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 xml:space="preserve">  FINANCIA PERIOD</t>
  </si>
  <si>
    <t>Total deposits, cash and bank balances</t>
  </si>
  <si>
    <t>Less:</t>
  </si>
  <si>
    <t>- Deposit pledged and in Escrow Account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</si>
  <si>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</si>
  <si>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</si>
  <si>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</si>
  <si>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</si>
  <si>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</si>
  <si>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 xml:space="preserve">QoQ Appreciation/ (Depreciation) against MYR </t>
  </si>
  <si>
    <t>QoQ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</si>
  <si>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</si>
  <si>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</si>
  <si>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</si>
  <si>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</si>
  <si>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</si>
  <si>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SINGAPORE DOLLAR, SGD</t>
  </si>
  <si>
    <t>PAKISTAN RUPEE, PKR</t>
  </si>
  <si>
    <t>INDIAN RUPEE, INR</t>
  </si>
  <si>
    <t>NEPALESE RUPEE, NPR</t>
  </si>
  <si>
    <t>QoQ %</t>
  </si>
  <si>
    <t>YoY %</t>
  </si>
  <si>
    <t>IDR</t>
  </si>
  <si>
    <t>LKR</t>
  </si>
  <si>
    <t>BDT</t>
  </si>
  <si>
    <t>USD</t>
  </si>
  <si>
    <t>SGD</t>
  </si>
  <si>
    <t>PKR</t>
  </si>
  <si>
    <t>INR</t>
  </si>
  <si>
    <t>NPR</t>
  </si>
  <si>
    <t>4G LTE-A pop coverage</t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</si>
  <si>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</si>
  <si>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</si>
  <si>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r>
      <t>Proforma PAT</t>
    </r>
    <r>
      <rPr>
        <vertAlign val="superscript"/>
        <sz val="10"/>
        <color theme="1"/>
        <rFont val="Arial"/>
        <family val="2"/>
      </rPr>
      <t>1</t>
    </r>
  </si>
  <si>
    <t>1) Proforma illustrates the Airtel merger and excludes edotco Bangladesh. On 19 January 2017, edotco Bangladesh became a consolidated subsidiary of edotco Group.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</si>
  <si>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</si>
  <si>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2) Based on normalised EBITDA till 4Q16, which excludes impact of edotco carve out in 3Q15.</t>
  </si>
  <si>
    <t>Capex (YTD)</t>
  </si>
  <si>
    <t>Partial disposal of a subsidiary</t>
  </si>
  <si>
    <t>Add: Cash and cash equivalent of a discontinued operation</t>
  </si>
  <si>
    <t>Pre-MFRS</t>
  </si>
  <si>
    <t>Post-MFRS</t>
  </si>
  <si>
    <t>PATAMI margin</t>
  </si>
  <si>
    <t>Pre-SLFRS</t>
  </si>
  <si>
    <t>Post-SLFRS</t>
  </si>
  <si>
    <t>Contract assets</t>
  </si>
  <si>
    <t>Contract liabilities</t>
  </si>
  <si>
    <t>Pre-IFRS</t>
  </si>
  <si>
    <t>Post-IFRS</t>
  </si>
  <si>
    <t>2016*</t>
  </si>
  <si>
    <t>2017*</t>
  </si>
  <si>
    <t>*2016-2017 Proforma illustrates edotco portfolio comprising Malaysia, Bangladesh, Cambodia, Myanmar and Pakistan</t>
  </si>
  <si>
    <t>Re-stated from 1Q17 onwards to reflect statutory accounts</t>
  </si>
  <si>
    <t>Data subscribers as a % of total subscribers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</si>
  <si>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</si>
  <si>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YTD 2018</t>
  </si>
  <si>
    <t>YTD2018</t>
  </si>
  <si>
    <t>Capital injection by NCI</t>
  </si>
  <si>
    <t>DISCONTINUED CASH FLOW</t>
  </si>
  <si>
    <t>Avg YTD17</t>
  </si>
  <si>
    <t>Avg rate 2Q18</t>
  </si>
  <si>
    <t>Avg YTD18</t>
  </si>
  <si>
    <t xml:space="preserve">YTD Appreciation/ (Depreciation) against MYR </t>
  </si>
  <si>
    <t>YTD Appreciation/   (Depreciation) against USD</t>
  </si>
  <si>
    <t>Closing Rate Jun'18</t>
  </si>
  <si>
    <t>Avg rate 3Q18</t>
  </si>
  <si>
    <t>Closing Rate Sep'17</t>
  </si>
  <si>
    <t>Closing Rate Sep'18</t>
  </si>
  <si>
    <t>Normalisation items:</t>
  </si>
  <si>
    <t>- Forex gain/(loss)</t>
  </si>
  <si>
    <t>- XL gain on disposal of towers</t>
  </si>
  <si>
    <t>- Idea: Loss on dilution / provision of derecognition</t>
  </si>
  <si>
    <t>- Idea share of (losses)/profits</t>
  </si>
  <si>
    <t>- Others</t>
  </si>
  <si>
    <t>- XL accelerated depreciation</t>
  </si>
  <si>
    <t>- Robi accelerated depreciation</t>
  </si>
  <si>
    <t xml:space="preserve">Normalised PATAMI* </t>
  </si>
  <si>
    <t>- Asset impairment and write-off</t>
  </si>
  <si>
    <t>- Celcom tax incentive</t>
  </si>
  <si>
    <t>- Gain on disposal of SIM</t>
  </si>
  <si>
    <t>*Excluding Idea operational results from 1Q18 onwards as Idea is de-recognised from associate to simple investment in August 2018</t>
  </si>
  <si>
    <t>- Non-core digital: loss on dilution/impairment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</si>
</sst>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(&quot;RM&quot;* #,##0.00_);_(&quot;RM&quot;* \(#,##0.00\);_(&quot;RM&quot;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_([$€-2]* #,##0.00_);_([$€-2]* \(#,##0.00\);_([$€-2]* &quot;-&quot;??_)"/>
    <numFmt numFmtId="175" formatCode="0.0"/>
    <numFmt numFmtId="176" formatCode="_(* #,##0.000000_);_(* \(#,##0.000000\);_(* &quot;-&quot;??_);_(@_)"/>
    <numFmt numFmtId="177" formatCode="0.00_);\(0.00\)"/>
    <numFmt numFmtId="178" formatCode="0.0&quot;p&quot;"/>
    <numFmt numFmtId="179" formatCode="#,##0.000_);\(#,##0.000\);@_)"/>
    <numFmt numFmtId="180" formatCode="0.0&quot;x&quot;;@_)"/>
    <numFmt numFmtId="181" formatCode="&quot;$&quot;#,##0.00;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_)&quot;K&quot;;\(#,##0\)&quot;K&quot;"/>
    <numFmt numFmtId="185" formatCode="#,###.0000000_)&quot;K&quot;;\(#,###.0000000\)&quot;K&quot;"/>
    <numFmt numFmtId="186" formatCode="0.00_)"/>
    <numFmt numFmtId="187" formatCode="0.00\ \ \ ;\-0.00\ \ \ ;0.00\ \ \ ;[Red]@&quot;    &quot;"/>
    <numFmt numFmtId="188" formatCode="&quot;$&quot;#,##0\ ;\(&quot;$&quot;#,##0\)"/>
    <numFmt numFmtId="189" formatCode="&quot;RM&quot;#,##0;\-&quot;RM&quot;#,##0"/>
    <numFmt numFmtId="190" formatCode="&quot;RM&quot;#,##0;[Red]\-&quot;RM&quot;#,##0"/>
    <numFmt numFmtId="191" formatCode="&quot;RM&quot;#,##0.00;\-&quot;RM&quot;#,##0.00"/>
    <numFmt numFmtId="192" formatCode="&quot;RM&quot;#,##0.00;[Red]\-&quot;RM&quot;#,##0.00"/>
    <numFmt numFmtId="193" formatCode="_-&quot;RM&quot;* #,##0_-;\-&quot;RM&quot;* #,##0_-;_-&quot;RM&quot;* &quot;-&quot;_-;_-@_-"/>
    <numFmt numFmtId="194" formatCode="_-&quot;RM&quot;* #,##0.00_-;\-&quot;RM&quot;* #,##0.00_-;_-&quot;RM&quot;* &quot;-&quot;??_-;_-@_-"/>
    <numFmt numFmtId="195" formatCode="0_);\(0\)"/>
    <numFmt numFmtId="196" formatCode="##,##0.000_);\(#,##0.000\)"/>
    <numFmt numFmtId="197" formatCode="#,##0.000;\-#,##0.000"/>
    <numFmt numFmtId="198" formatCode="0%;\(0%\)"/>
    <numFmt numFmtId="199" formatCode="\Ç\ \´\´\´\´\ &quot;¤.È.&quot;\ \¤\¤\¤\¤"/>
    <numFmt numFmtId="200" formatCode="\ª\.\¹\¹\ &quot;¹.&quot;"/>
    <numFmt numFmtId="201" formatCode="\t0.00%"/>
    <numFmt numFmtId="202" formatCode="#,##0\ &quot;F&quot;;[Red]\-#,##0\ &quot;F&quot;"/>
    <numFmt numFmtId="203" formatCode="mmmm\-yy"/>
    <numFmt numFmtId="204" formatCode="[$-409]mmm\-yy;@"/>
    <numFmt numFmtId="205" formatCode="&quot;£&quot;\ #,##0_);[Red]\(&quot;£&quot;\ #,##0\)"/>
    <numFmt numFmtId="206" formatCode="&quot;¥&quot;\ #,##0_);[Red]\(&quot;¥&quot;\ #,##0\)"/>
    <numFmt numFmtId="207" formatCode="&quot;•&quot;\ \ @"/>
    <numFmt numFmtId="208" formatCode="\ \ _•&quot;–&quot;\ \ \ \ @"/>
    <numFmt numFmtId="209" formatCode="_(&quot;£&quot;* #,##0_);_(&quot;£&quot;* \(#,##0\);_(&quot;£&quot;* &quot;-&quot;??_);_(@_)"/>
    <numFmt numFmtId="210" formatCode="#,##0.00&quot;&quot;;\(#,##0.00\)&quot;&quot;"/>
    <numFmt numFmtId="211" formatCode="#,##0&quot;&quot;;\(#,##0\)&quot;&quot;"/>
    <numFmt numFmtId="212" formatCode="#,##0.00&quot; e&quot;;\(#,##0.00\)&quot; e&quot;"/>
    <numFmt numFmtId="213" formatCode="#,##0&quot; e&quot;;\(#,##0\)&quot; e&quot;"/>
    <numFmt numFmtId="214" formatCode="#,##0.00&quot; GBp&quot;;\(#,##0.00\)&quot; GBp&quot;"/>
    <numFmt numFmtId="215" formatCode="#,##0.00&quot; CHF&quot;;\(#,##0.00\)&quot; CHF&quot;"/>
    <numFmt numFmtId="216" formatCode="#,##0_%_);\(#,##0\)_%;#,##0_%_);@_%_)"/>
    <numFmt numFmtId="217" formatCode="&quot;£&quot;#,##0.00_%_);\(&quot;£&quot;#,##0.00\)_%;&quot;£&quot;#,##0.00_%_);@_%_)"/>
    <numFmt numFmtId="218" formatCode="0_%_);\(0\)_%;0_%_);@_%_)"/>
    <numFmt numFmtId="219" formatCode="0.0\x_)_);&quot;NM&quot;_x_)_);0.0\x_)_);@_%_)"/>
    <numFmt numFmtId="220" formatCode="m/d/yy_%_)"/>
    <numFmt numFmtId="221" formatCode="0.0\%_);\(0.0\%\);0.0\%_);@_%_)"/>
    <numFmt numFmtId="222" formatCode="&quot;£&quot;#,##0_%_);\(&quot;£&quot;#,##0\)_%;&quot;£&quot;#,##0_%_);@_%_)"/>
    <numFmt numFmtId="223" formatCode="0\ \ ;\(0\)\ \ \ "/>
    <numFmt numFmtId="224" formatCode="#,##0_%_);\(#,##0\)_%;**;@_%_)"/>
    <numFmt numFmtId="225" formatCode="_(* #,##0.0_);_(* \(#,##0.0\);_(* &quot;-&quot;?_);@_)"/>
    <numFmt numFmtId="226" formatCode="[$-409]mmm/yy;@"/>
    <numFmt numFmtId="227" formatCode="0.0_)\%;\(0.0\)\%;0.0_)\%;@_)_%"/>
    <numFmt numFmtId="228" formatCode="#,##0.0_)_%;\(#,##0.0\)_%;0.0_)_%;@_)_%"/>
    <numFmt numFmtId="229" formatCode="#,##0.0_);\(#,##0.0\);#,##0.0_);@_)"/>
    <numFmt numFmtId="230" formatCode="&quot;$&quot;_(#,##0.00_);&quot;$&quot;\(#,##0.00\);&quot;$&quot;_(0.00_);@_)"/>
    <numFmt numFmtId="231" formatCode="#,##0.00_);\(#,##0.00\);0.00_);@_)"/>
    <numFmt numFmtId="232" formatCode="\€_(#,##0.00_);\€\(#,##0.00\);\€_(0.00_);@_)"/>
    <numFmt numFmtId="233" formatCode="#,##0_)\x;\(#,##0\)\x;0_)\x;@_)_x"/>
    <numFmt numFmtId="234" formatCode="#,##0_)_x;\(#,##0\)_x;0_)_x;@_)_x"/>
    <numFmt numFmtId="235" formatCode="&quot;cash&quot;;\(#,##0.0\)"/>
    <numFmt numFmtId="236" formatCode="_(* #,##0_);[Red]_(* \(#,##0\);_(* &quot;&quot;&quot;&quot;&quot;&quot;&quot;&quot;\ \-\ &quot;&quot;&quot;&quot;&quot;&quot;&quot;&quot;_);_(@_)"/>
    <numFmt numFmtId="237" formatCode="_(* #,##0,_);[Red]_(* \(#,##0,\);_(* &quot;&quot;&quot;&quot;&quot;&quot;&quot;&quot;\ \-\ &quot;&quot;&quot;&quot;&quot;&quot;&quot;&quot;_);_(@_)"/>
    <numFmt numFmtId="238" formatCode="0%;\(0%\);;"/>
    <numFmt numFmtId="239" formatCode="0%;\(0%\);&quot;-&quot;"/>
    <numFmt numFmtId="240" formatCode="#,##0_);[Red]\(#,##0\);&quot;-&quot;"/>
    <numFmt numFmtId="241" formatCode="#,##0;\-#,##0;&quot;-&quot;"/>
    <numFmt numFmtId="242" formatCode="&quot;$&quot;#,##0.00;[Red]\-&quot;$&quot;#,##0.00"/>
    <numFmt numFmtId="243" formatCode="0."/>
    <numFmt numFmtId="244" formatCode="_-* #,##0.00_-;_-* #,##0.00\-;_-* &quot;-&quot;??_-;_-@_-"/>
    <numFmt numFmtId="245" formatCode="#,##0\ ;\(#,##0\)"/>
    <numFmt numFmtId="246" formatCode="*-"/>
    <numFmt numFmtId="247" formatCode="*\&quot;-&quot;"/>
    <numFmt numFmtId="248" formatCode="[$-409]d\-mmm\-yy;@"/>
    <numFmt numFmtId="249" formatCode="0.0_);\(0.0\)"/>
    <numFmt numFmtId="250" formatCode="_-* #,##0_-;\-* #,##0_-;_-* &quot;-&quot;??_-;_-@_-"/>
    <numFmt numFmtId="251" formatCode="0.000%"/>
    <numFmt numFmtId="252" formatCode="_(* #,##0.000_);_(* \(#,##0.000\);_(* &quot;-&quot;??_);_(@_)"/>
    <numFmt numFmtId="253" formatCode="[$-409]mmmm\ d\,\ yyyy;@"/>
    <numFmt numFmtId="254" formatCode="0.00%;\(0.00\)%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b/>
      <sz val="10"/>
      <color indexed="18"/>
      <name val="Arial Narrow"/>
      <family val="2"/>
    </font>
    <font>
      <i/>
      <sz val="10"/>
      <color indexed="16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sz val="10"/>
      <name val="Helv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2"/>
      <name val="Helv"/>
    </font>
    <font>
      <b/>
      <sz val="10"/>
      <color indexed="56"/>
      <name val="Arial"/>
      <family val="2"/>
    </font>
    <font>
      <b/>
      <sz val="10"/>
      <name val="AA Normal"/>
    </font>
    <font>
      <i/>
      <sz val="10"/>
      <name val="Arial"/>
      <family val="2"/>
    </font>
    <font>
      <b/>
      <i/>
      <sz val="16"/>
      <name val="Helv"/>
    </font>
    <font>
      <i/>
      <sz val="10"/>
      <color indexed="10"/>
      <name val="Arial"/>
      <family val="2"/>
    </font>
    <font>
      <b/>
      <sz val="9"/>
      <name val="Arial"/>
      <family val="2"/>
    </font>
    <font>
      <b/>
      <sz val="16"/>
      <color indexed="62"/>
      <name val="Arial"/>
      <family val="2"/>
    </font>
    <font>
      <sz val="10"/>
      <color indexed="14"/>
      <name val="Arial"/>
      <family val="2"/>
    </font>
    <font>
      <sz val="12"/>
      <name val="Osaka"/>
      <family val="3"/>
      <charset val="128"/>
    </font>
    <font>
      <sz val="12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Palatino"/>
      <family val="1"/>
    </font>
    <font>
      <b/>
      <sz val="10"/>
      <name val="Palatino"/>
      <family val="1"/>
    </font>
    <font>
      <sz val="11"/>
      <name val="Book Antiqua"/>
      <family val="1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7"/>
      <name val="Small Fonts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12"/>
      <name val="Trebuchet MS"/>
      <family val="2"/>
    </font>
    <font>
      <sz val="10"/>
      <name val="Geneva"/>
    </font>
    <font>
      <b/>
      <sz val="10"/>
      <name val="MS Sans Serif"/>
      <family val="2"/>
    </font>
    <font>
      <sz val="8"/>
      <color indexed="12"/>
      <name val="Tms Rmn"/>
      <family val="1"/>
    </font>
    <font>
      <sz val="10"/>
      <color indexed="18"/>
      <name val="Times New Roman"/>
      <family val="1"/>
    </font>
    <font>
      <b/>
      <sz val="10"/>
      <name val="Times"/>
      <family val="1"/>
    </font>
    <font>
      <sz val="8"/>
      <name val="Palatino"/>
      <family val="1"/>
    </font>
    <font>
      <sz val="10"/>
      <color indexed="22"/>
      <name val="MS Sans Serif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63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9"/>
      <name val="Times New Roman"/>
      <family val="1"/>
    </font>
    <font>
      <u/>
      <sz val="8"/>
      <color indexed="8"/>
      <name val="Arial"/>
      <family val="2"/>
    </font>
    <font>
      <b/>
      <i/>
      <sz val="8"/>
      <name val="Helv"/>
      <family val="2"/>
    </font>
    <font>
      <sz val="10"/>
      <name val="돋움"/>
      <family val="3"/>
      <charset val="129"/>
    </font>
    <font>
      <sz val="12"/>
      <name val="宋体"/>
      <charset val="134"/>
    </font>
    <font>
      <sz val="9"/>
      <name val="Helvetica-Narrow"/>
      <family val="2"/>
    </font>
    <font>
      <u/>
      <sz val="10"/>
      <color indexed="12"/>
      <name val="Arial"/>
      <family val="2"/>
    </font>
    <font>
      <b/>
      <sz val="10"/>
      <name val="Tms Rmn"/>
    </font>
    <font>
      <sz val="8"/>
      <color theme="1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GS TheSans"/>
      <family val="2"/>
    </font>
    <font>
      <sz val="9"/>
      <color theme="1"/>
      <name val="Calibri"/>
      <family val="2"/>
      <scheme val="minor"/>
    </font>
    <font>
      <sz val="12"/>
      <name val="Tms Rmn"/>
    </font>
    <font>
      <u/>
      <sz val="8.8000000000000007"/>
      <color theme="10"/>
      <name val="Calibri"/>
      <family val="2"/>
    </font>
    <font>
      <b/>
      <sz val="8.25"/>
      <name val="Helv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  <charset val="204"/>
    </font>
    <font>
      <b/>
      <i/>
      <sz val="10"/>
      <name val="Arial"/>
      <family val="2"/>
    </font>
    <font>
      <sz val="11"/>
      <name val="Axiata Book"/>
      <family val="2"/>
    </font>
    <font>
      <sz val="11"/>
      <color indexed="8"/>
      <name val="Axiata Book"/>
      <family val="2"/>
    </font>
    <font>
      <b/>
      <sz val="10"/>
      <color indexed="10"/>
      <name val="Times New Roman"/>
      <family val="1"/>
    </font>
    <font>
      <i/>
      <sz val="8"/>
      <color indexed="29"/>
      <name val="Arial"/>
      <family val="2"/>
    </font>
    <font>
      <sz val="8"/>
      <name val="Helv"/>
      <charset val="238"/>
    </font>
    <font>
      <sz val="9"/>
      <name val="Helvetica-Black"/>
    </font>
    <font>
      <sz val="11"/>
      <name val="돋움"/>
      <family val="3"/>
      <charset val="129"/>
    </font>
    <font>
      <sz val="11"/>
      <color theme="1"/>
      <name val="Axiata Book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15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8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7" fillId="0" borderId="0"/>
    <xf numFmtId="174" fontId="77" fillId="0" borderId="0" applyNumberFormat="0" applyFill="0" applyBorder="0" applyAlignment="0" applyProtection="0"/>
    <xf numFmtId="174" fontId="7" fillId="0" borderId="0"/>
    <xf numFmtId="174" fontId="100" fillId="0" borderId="0"/>
    <xf numFmtId="174" fontId="100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16" applyNumberFormat="0" applyFont="0" applyFill="0" applyAlignment="0" applyProtection="0"/>
    <xf numFmtId="174" fontId="39" fillId="0" borderId="0"/>
    <xf numFmtId="3" fontId="45" fillId="0" borderId="0"/>
    <xf numFmtId="174" fontId="39" fillId="0" borderId="0"/>
    <xf numFmtId="174" fontId="39" fillId="0" borderId="0"/>
    <xf numFmtId="174" fontId="7" fillId="0" borderId="0"/>
    <xf numFmtId="174" fontId="39" fillId="0" borderId="0"/>
    <xf numFmtId="174" fontId="15" fillId="0" borderId="0">
      <alignment vertical="top"/>
    </xf>
    <xf numFmtId="174" fontId="15" fillId="0" borderId="0">
      <alignment vertical="top"/>
    </xf>
    <xf numFmtId="174" fontId="44" fillId="0" borderId="0"/>
    <xf numFmtId="174" fontId="15" fillId="0" borderId="0">
      <alignment vertical="top"/>
    </xf>
    <xf numFmtId="174" fontId="15" fillId="0" borderId="0">
      <alignment vertical="top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39" fillId="0" borderId="0"/>
    <xf numFmtId="174" fontId="44" fillId="0" borderId="0"/>
    <xf numFmtId="174" fontId="39" fillId="0" borderId="0"/>
    <xf numFmtId="174" fontId="58" fillId="0" borderId="0"/>
    <xf numFmtId="174" fontId="15" fillId="0" borderId="0">
      <alignment vertical="top"/>
    </xf>
    <xf numFmtId="174" fontId="15" fillId="0" borderId="0">
      <alignment vertical="top"/>
    </xf>
    <xf numFmtId="174" fontId="58" fillId="0" borderId="0"/>
    <xf numFmtId="174" fontId="39" fillId="0" borderId="0"/>
    <xf numFmtId="3" fontId="45" fillId="0" borderId="0"/>
    <xf numFmtId="174" fontId="44" fillId="0" borderId="0"/>
    <xf numFmtId="174" fontId="44" fillId="0" borderId="0"/>
    <xf numFmtId="174" fontId="58" fillId="0" borderId="0"/>
    <xf numFmtId="174" fontId="44" fillId="0" borderId="0"/>
    <xf numFmtId="174" fontId="39" fillId="0" borderId="0"/>
    <xf numFmtId="174" fontId="7" fillId="0" borderId="0" applyNumberFormat="0" applyFill="0" applyBorder="0" applyAlignment="0" applyProtection="0"/>
    <xf numFmtId="205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174" fontId="58" fillId="0" borderId="0"/>
    <xf numFmtId="174" fontId="58" fillId="0" borderId="0"/>
    <xf numFmtId="174" fontId="22" fillId="15" borderId="0" applyNumberFormat="0" applyBorder="0" applyAlignment="0" applyProtection="0"/>
    <xf numFmtId="174" fontId="22" fillId="16" borderId="0" applyNumberFormat="0" applyBorder="0" applyAlignment="0" applyProtection="0"/>
    <xf numFmtId="174" fontId="22" fillId="17" borderId="0" applyNumberFormat="0" applyBorder="0" applyAlignment="0" applyProtection="0"/>
    <xf numFmtId="174" fontId="22" fillId="18" borderId="0" applyNumberFormat="0" applyBorder="0" applyAlignment="0" applyProtection="0"/>
    <xf numFmtId="174" fontId="22" fillId="19" borderId="0" applyNumberFormat="0" applyBorder="0" applyAlignment="0" applyProtection="0"/>
    <xf numFmtId="174" fontId="22" fillId="20" borderId="0" applyNumberFormat="0" applyBorder="0" applyAlignment="0" applyProtection="0"/>
    <xf numFmtId="174" fontId="22" fillId="21" borderId="0" applyNumberFormat="0" applyBorder="0" applyAlignment="0" applyProtection="0"/>
    <xf numFmtId="174" fontId="22" fillId="22" borderId="0" applyNumberFormat="0" applyBorder="0" applyAlignment="0" applyProtection="0"/>
    <xf numFmtId="174" fontId="22" fillId="23" borderId="0" applyNumberFormat="0" applyBorder="0" applyAlignment="0" applyProtection="0"/>
    <xf numFmtId="174" fontId="22" fillId="18" borderId="0" applyNumberFormat="0" applyBorder="0" applyAlignment="0" applyProtection="0"/>
    <xf numFmtId="174" fontId="22" fillId="21" borderId="0" applyNumberFormat="0" applyBorder="0" applyAlignment="0" applyProtection="0"/>
    <xf numFmtId="174" fontId="22" fillId="24" borderId="0" applyNumberFormat="0" applyBorder="0" applyAlignment="0" applyProtection="0"/>
    <xf numFmtId="174" fontId="23" fillId="25" borderId="0" applyNumberFormat="0" applyBorder="0" applyAlignment="0" applyProtection="0"/>
    <xf numFmtId="174" fontId="23" fillId="22" borderId="0" applyNumberFormat="0" applyBorder="0" applyAlignment="0" applyProtection="0"/>
    <xf numFmtId="174" fontId="23" fillId="23" borderId="0" applyNumberFormat="0" applyBorder="0" applyAlignment="0" applyProtection="0"/>
    <xf numFmtId="174" fontId="23" fillId="26" borderId="0" applyNumberFormat="0" applyBorder="0" applyAlignment="0" applyProtection="0"/>
    <xf numFmtId="174" fontId="23" fillId="27" borderId="0" applyNumberFormat="0" applyBorder="0" applyAlignment="0" applyProtection="0"/>
    <xf numFmtId="174" fontId="23" fillId="28" borderId="0" applyNumberFormat="0" applyBorder="0" applyAlignment="0" applyProtection="0"/>
    <xf numFmtId="174" fontId="65" fillId="0" borderId="17">
      <alignment horizontal="center"/>
    </xf>
    <xf numFmtId="174" fontId="65" fillId="0" borderId="18">
      <alignment horizontal="center"/>
    </xf>
    <xf numFmtId="174" fontId="66" fillId="0" borderId="2">
      <alignment horizontal="center"/>
    </xf>
    <xf numFmtId="174" fontId="67" fillId="0" borderId="0"/>
    <xf numFmtId="174" fontId="67" fillId="0" borderId="19" applyFill="0">
      <alignment horizontal="center"/>
      <protection locked="0"/>
    </xf>
    <xf numFmtId="174" fontId="66" fillId="0" borderId="0" applyFill="0">
      <alignment horizontal="center"/>
      <protection locked="0"/>
    </xf>
    <xf numFmtId="174" fontId="66" fillId="29" borderId="0"/>
    <xf numFmtId="174" fontId="66" fillId="0" borderId="0">
      <protection locked="0"/>
    </xf>
    <xf numFmtId="174" fontId="66" fillId="0" borderId="0"/>
    <xf numFmtId="196" fontId="7" fillId="0" borderId="0"/>
    <xf numFmtId="196" fontId="7" fillId="0" borderId="0"/>
    <xf numFmtId="196" fontId="7" fillId="0" borderId="0"/>
    <xf numFmtId="197" fontId="7" fillId="0" borderId="0"/>
    <xf numFmtId="197" fontId="7" fillId="0" borderId="0"/>
    <xf numFmtId="197" fontId="7" fillId="0" borderId="0"/>
    <xf numFmtId="174" fontId="67" fillId="30" borderId="0">
      <alignment horizontal="right"/>
    </xf>
    <xf numFmtId="174" fontId="66" fillId="0" borderId="0"/>
    <xf numFmtId="174" fontId="23" fillId="31" borderId="0" applyNumberFormat="0" applyBorder="0" applyAlignment="0" applyProtection="0"/>
    <xf numFmtId="174" fontId="23" fillId="32" borderId="0" applyNumberFormat="0" applyBorder="0" applyAlignment="0" applyProtection="0"/>
    <xf numFmtId="174" fontId="23" fillId="33" borderId="0" applyNumberFormat="0" applyBorder="0" applyAlignment="0" applyProtection="0"/>
    <xf numFmtId="174" fontId="23" fillId="26" borderId="0" applyNumberFormat="0" applyBorder="0" applyAlignment="0" applyProtection="0"/>
    <xf numFmtId="174" fontId="23" fillId="27" borderId="0" applyNumberFormat="0" applyBorder="0" applyAlignment="0" applyProtection="0"/>
    <xf numFmtId="174" fontId="23" fillId="34" borderId="0" applyNumberFormat="0" applyBorder="0" applyAlignment="0" applyProtection="0"/>
    <xf numFmtId="174" fontId="7" fillId="0" borderId="0" applyFill="0" applyBorder="0">
      <alignment vertical="center"/>
    </xf>
    <xf numFmtId="174" fontId="7" fillId="0" borderId="0" applyFill="0" applyBorder="0">
      <alignment vertical="center"/>
    </xf>
    <xf numFmtId="174" fontId="7" fillId="0" borderId="0" applyFill="0" applyBorder="0">
      <alignment vertical="center"/>
    </xf>
    <xf numFmtId="174" fontId="40" fillId="0" borderId="0" applyNumberFormat="0" applyFill="0" applyBorder="0" applyAlignment="0" applyProtection="0"/>
    <xf numFmtId="167" fontId="68" fillId="0" borderId="0"/>
    <xf numFmtId="167" fontId="68" fillId="0" borderId="0"/>
    <xf numFmtId="167" fontId="68" fillId="0" borderId="0"/>
    <xf numFmtId="167" fontId="68" fillId="0" borderId="0"/>
    <xf numFmtId="167" fontId="68" fillId="0" borderId="0"/>
    <xf numFmtId="174" fontId="24" fillId="16" borderId="0" applyNumberFormat="0" applyBorder="0" applyAlignment="0" applyProtection="0"/>
    <xf numFmtId="174" fontId="78" fillId="0" borderId="0" applyNumberFormat="0" applyFill="0" applyBorder="0" applyAlignment="0" applyProtection="0"/>
    <xf numFmtId="174" fontId="65" fillId="0" borderId="14" applyNumberFormat="0" applyFill="0" applyAlignment="0" applyProtection="0"/>
    <xf numFmtId="225" fontId="45" fillId="0" borderId="0" applyAlignment="0" applyProtection="0"/>
    <xf numFmtId="207" fontId="58" fillId="0" borderId="0" applyFont="0" applyFill="0" applyBorder="0" applyAlignment="0" applyProtection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5" fillId="35" borderId="20" applyNumberFormat="0" applyAlignment="0" applyProtection="0"/>
    <xf numFmtId="174" fontId="69" fillId="0" borderId="0"/>
    <xf numFmtId="1" fontId="79" fillId="0" borderId="0"/>
    <xf numFmtId="174" fontId="26" fillId="36" borderId="21" applyNumberFormat="0" applyAlignment="0" applyProtection="0"/>
    <xf numFmtId="43" fontId="7" fillId="0" borderId="0" applyFont="0" applyFill="0" applyBorder="0" applyAlignment="0" applyProtection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16" fontId="81" fillId="0" borderId="0" applyFont="0" applyFill="0" applyBorder="0" applyAlignment="0" applyProtection="0">
      <alignment horizontal="right"/>
    </xf>
    <xf numFmtId="224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81" fontId="7" fillId="0" borderId="0"/>
    <xf numFmtId="181" fontId="7" fillId="0" borderId="0"/>
    <xf numFmtId="3" fontId="82" fillId="0" borderId="0" applyFont="0" applyFill="0" applyBorder="0" applyAlignment="0" applyProtection="0"/>
    <xf numFmtId="174" fontId="80" fillId="0" borderId="0"/>
    <xf numFmtId="174" fontId="80" fillId="0" borderId="0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22" fontId="81" fillId="0" borderId="0" applyFont="0" applyFill="0" applyBorder="0" applyAlignment="0" applyProtection="0">
      <alignment horizontal="right"/>
    </xf>
    <xf numFmtId="217" fontId="81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84" fontId="7" fillId="0" borderId="0"/>
    <xf numFmtId="184" fontId="7" fillId="0" borderId="0"/>
    <xf numFmtId="184" fontId="7" fillId="0" borderId="0"/>
    <xf numFmtId="208" fontId="58" fillId="0" borderId="0" applyFont="0" applyFill="0" applyBorder="0" applyAlignment="0" applyProtection="0"/>
    <xf numFmtId="174" fontId="42" fillId="0" borderId="0" applyProtection="0"/>
    <xf numFmtId="174" fontId="42" fillId="0" borderId="0" applyProtection="0"/>
    <xf numFmtId="220" fontId="81" fillId="0" borderId="0" applyFont="0" applyFill="0" applyBorder="0" applyAlignment="0" applyProtection="0"/>
    <xf numFmtId="14" fontId="15" fillId="0" borderId="0" applyFill="0" applyBorder="0" applyAlignment="0"/>
    <xf numFmtId="185" fontId="7" fillId="0" borderId="0"/>
    <xf numFmtId="185" fontId="7" fillId="0" borderId="0"/>
    <xf numFmtId="185" fontId="7" fillId="0" borderId="0"/>
    <xf numFmtId="218" fontId="81" fillId="0" borderId="22" applyNumberFormat="0" applyFont="0" applyFill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1" fillId="0" borderId="0" applyFont="0" applyFill="0" applyBorder="0" applyAlignment="0" applyProtection="0"/>
    <xf numFmtId="174" fontId="27" fillId="0" borderId="0" applyNumberFormat="0" applyFill="0" applyBorder="0" applyAlignment="0" applyProtection="0"/>
    <xf numFmtId="2" fontId="42" fillId="0" borderId="0" applyProtection="0"/>
    <xf numFmtId="2" fontId="42" fillId="0" borderId="0" applyProtection="0"/>
    <xf numFmtId="174" fontId="84" fillId="0" borderId="0" applyFill="0" applyBorder="0" applyProtection="0">
      <alignment horizontal="left"/>
    </xf>
    <xf numFmtId="174" fontId="28" fillId="17" borderId="0" applyNumberFormat="0" applyBorder="0" applyAlignment="0" applyProtection="0"/>
    <xf numFmtId="38" fontId="21" fillId="37" borderId="0" applyNumberFormat="0" applyBorder="0" applyAlignment="0" applyProtection="0"/>
    <xf numFmtId="38" fontId="21" fillId="37" borderId="0" applyNumberFormat="0" applyBorder="0" applyAlignment="0" applyProtection="0"/>
    <xf numFmtId="221" fontId="81" fillId="0" borderId="0" applyFont="0" applyFill="0" applyBorder="0" applyAlignment="0" applyProtection="0">
      <alignment horizontal="right"/>
    </xf>
    <xf numFmtId="174" fontId="70" fillId="0" borderId="0">
      <alignment horizontal="left"/>
    </xf>
    <xf numFmtId="174" fontId="47" fillId="0" borderId="23" applyNumberFormat="0" applyAlignment="0" applyProtection="0">
      <alignment horizontal="left" vertical="center"/>
    </xf>
    <xf numFmtId="174" fontId="47" fillId="0" borderId="24">
      <alignment horizontal="left" vertical="center"/>
    </xf>
    <xf numFmtId="174" fontId="29" fillId="0" borderId="25" applyNumberFormat="0" applyFill="0" applyAlignment="0" applyProtection="0"/>
    <xf numFmtId="174" fontId="30" fillId="0" borderId="26" applyNumberFormat="0" applyFill="0" applyAlignment="0" applyProtection="0"/>
    <xf numFmtId="174" fontId="31" fillId="0" borderId="27" applyNumberFormat="0" applyFill="0" applyAlignment="0" applyProtection="0"/>
    <xf numFmtId="174" fontId="31" fillId="0" borderId="0" applyNumberFormat="0" applyFill="0" applyBorder="0" applyAlignment="0" applyProtection="0"/>
    <xf numFmtId="174" fontId="46" fillId="0" borderId="0" applyProtection="0"/>
    <xf numFmtId="174" fontId="47" fillId="0" borderId="0" applyProtection="0"/>
    <xf numFmtId="174" fontId="47" fillId="0" borderId="0" applyProtection="0"/>
    <xf numFmtId="174" fontId="48" fillId="0" borderId="0" applyFill="0" applyBorder="0" applyProtection="0">
      <alignment horizontal="right"/>
    </xf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101" fillId="0" borderId="0" applyNumberFormat="0" applyFill="0" applyBorder="0" applyAlignment="0" applyProtection="0">
      <alignment vertical="top"/>
      <protection locked="0"/>
    </xf>
    <xf numFmtId="174" fontId="101" fillId="0" borderId="0" applyNumberFormat="0" applyFill="0" applyBorder="0" applyAlignment="0" applyProtection="0">
      <alignment vertical="top"/>
      <protection locked="0"/>
    </xf>
    <xf numFmtId="174" fontId="101" fillId="0" borderId="0" applyNumberFormat="0" applyFill="0" applyBorder="0" applyAlignment="0" applyProtection="0">
      <alignment vertical="top"/>
      <protection locked="0"/>
    </xf>
    <xf numFmtId="174" fontId="7" fillId="0" borderId="0"/>
    <xf numFmtId="174" fontId="32" fillId="20" borderId="20" applyNumberFormat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174" fontId="83" fillId="0" borderId="0">
      <alignment horizontal="right"/>
    </xf>
    <xf numFmtId="188" fontId="50" fillId="0" borderId="0"/>
    <xf numFmtId="174" fontId="7" fillId="0" borderId="0" applyNumberFormat="0" applyFont="0">
      <alignment wrapText="1"/>
    </xf>
    <xf numFmtId="174" fontId="7" fillId="0" borderId="0" applyNumberFormat="0" applyFont="0">
      <alignment wrapText="1"/>
    </xf>
    <xf numFmtId="174" fontId="7" fillId="0" borderId="0" applyNumberFormat="0" applyFont="0">
      <alignment wrapText="1"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51" fillId="39" borderId="0" applyNumberFormat="0" applyBorder="0" applyAlignment="0"/>
    <xf numFmtId="174" fontId="33" fillId="0" borderId="28" applyNumberFormat="0" applyFill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174" fontId="71" fillId="0" borderId="19"/>
    <xf numFmtId="6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219" fontId="81" fillId="0" borderId="0" applyFont="0" applyFill="0" applyBorder="0" applyAlignment="0" applyProtection="0">
      <alignment horizontal="right"/>
    </xf>
    <xf numFmtId="174" fontId="7" fillId="0" borderId="0" applyFont="0" applyAlignment="0">
      <alignment horizontal="left"/>
    </xf>
    <xf numFmtId="174" fontId="41" fillId="0" borderId="0" applyNumberFormat="0" applyFill="0" applyBorder="0" applyProtection="0">
      <alignment horizontal="left"/>
    </xf>
    <xf numFmtId="174" fontId="34" fillId="40" borderId="0" applyNumberFormat="0" applyBorder="0" applyAlignment="0" applyProtection="0"/>
    <xf numFmtId="37" fontId="72" fillId="0" borderId="0"/>
    <xf numFmtId="186" fontId="52" fillId="0" borderId="0"/>
    <xf numFmtId="174" fontId="80" fillId="0" borderId="0"/>
    <xf numFmtId="174" fontId="42" fillId="0" borderId="0"/>
    <xf numFmtId="174" fontId="7" fillId="0" borderId="0"/>
    <xf numFmtId="174" fontId="7" fillId="0" borderId="0"/>
    <xf numFmtId="174" fontId="7" fillId="0" borderId="0"/>
    <xf numFmtId="174" fontId="42" fillId="0" borderId="0"/>
    <xf numFmtId="174" fontId="42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" fillId="0" borderId="0"/>
    <xf numFmtId="174" fontId="7" fillId="0" borderId="0"/>
    <xf numFmtId="174" fontId="1" fillId="0" borderId="0"/>
    <xf numFmtId="174" fontId="7" fillId="0" borderId="0"/>
    <xf numFmtId="174" fontId="7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4" fontId="66" fillId="0" borderId="0"/>
    <xf numFmtId="174" fontId="7" fillId="41" borderId="16" applyNumberFormat="0" applyFont="0" applyAlignment="0" applyProtection="0"/>
    <xf numFmtId="174" fontId="7" fillId="41" borderId="16" applyNumberFormat="0" applyFont="0" applyAlignment="0" applyProtection="0"/>
    <xf numFmtId="174" fontId="7" fillId="41" borderId="16" applyNumberFormat="0" applyFont="0" applyAlignment="0" applyProtection="0"/>
    <xf numFmtId="169" fontId="83" fillId="0" borderId="0" applyFont="0" applyAlignment="0">
      <alignment horizontal="right"/>
    </xf>
    <xf numFmtId="3" fontId="45" fillId="0" borderId="5" applyBorder="0"/>
    <xf numFmtId="174" fontId="35" fillId="35" borderId="29" applyNumberFormat="0" applyAlignment="0" applyProtection="0"/>
    <xf numFmtId="1" fontId="85" fillId="0" borderId="0" applyProtection="0">
      <alignment horizontal="right" vertical="center"/>
    </xf>
    <xf numFmtId="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30" applyNumberFormat="0" applyBorder="0"/>
    <xf numFmtId="174" fontId="53" fillId="0" borderId="0" applyNumberForma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1" fillId="42" borderId="31" applyNumberFormat="0" applyFont="0" applyBorder="0" applyAlignment="0" applyProtection="0"/>
    <xf numFmtId="180" fontId="42" fillId="0" borderId="0" applyFont="0" applyFill="0" applyBorder="0" applyAlignment="0" applyProtection="0">
      <alignment horizontal="right"/>
    </xf>
    <xf numFmtId="49" fontId="45" fillId="0" borderId="0">
      <alignment horizontal="right"/>
    </xf>
    <xf numFmtId="195" fontId="64" fillId="0" borderId="0"/>
    <xf numFmtId="174" fontId="86" fillId="0" borderId="32">
      <alignment vertical="center"/>
    </xf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4" fontId="61" fillId="56" borderId="0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62" fillId="0" borderId="0"/>
    <xf numFmtId="4" fontId="63" fillId="55" borderId="29" applyNumberFormat="0" applyProtection="0">
      <alignment horizontal="right" vertical="center"/>
    </xf>
    <xf numFmtId="174" fontId="73" fillId="0" borderId="34"/>
    <xf numFmtId="3" fontId="21" fillId="0" borderId="0"/>
    <xf numFmtId="3" fontId="21" fillId="0" borderId="0"/>
    <xf numFmtId="174" fontId="74" fillId="0" borderId="0"/>
    <xf numFmtId="3" fontId="75" fillId="0" borderId="35"/>
    <xf numFmtId="174" fontId="15" fillId="0" borderId="0">
      <alignment vertical="top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21" fillId="58" borderId="2" applyNumberFormat="0" applyProtection="0">
      <alignment horizontal="center" wrapText="1"/>
    </xf>
    <xf numFmtId="174" fontId="21" fillId="0" borderId="2" applyNumberFormat="0" applyFill="0" applyProtection="0">
      <alignment horizontal="right" wrapText="1"/>
    </xf>
    <xf numFmtId="174" fontId="21" fillId="59" borderId="2" applyNumberFormat="0" applyProtection="0">
      <alignment horizontal="right" wrapText="1"/>
    </xf>
    <xf numFmtId="174" fontId="21" fillId="37" borderId="2" applyNumberFormat="0" applyProtection="0">
      <alignment horizontal="right" wrapText="1"/>
    </xf>
    <xf numFmtId="174" fontId="87" fillId="56" borderId="0" applyNumberFormat="0" applyBorder="0" applyProtection="0">
      <alignment horizontal="left" wrapText="1"/>
    </xf>
    <xf numFmtId="174" fontId="88" fillId="0" borderId="0" applyNumberFormat="0" applyFill="0" applyBorder="0" applyAlignment="0" applyProtection="0"/>
    <xf numFmtId="174" fontId="21" fillId="12" borderId="2" applyNumberFormat="0" applyProtection="0">
      <alignment wrapText="1"/>
    </xf>
    <xf numFmtId="174" fontId="21" fillId="12" borderId="2" applyNumberFormat="0" applyProtection="0">
      <alignment wrapText="1"/>
    </xf>
    <xf numFmtId="174" fontId="21" fillId="37" borderId="2" applyNumberFormat="0" applyProtection="0">
      <alignment wrapText="1"/>
    </xf>
    <xf numFmtId="174" fontId="7" fillId="0" borderId="0"/>
    <xf numFmtId="174" fontId="21" fillId="59" borderId="2" applyNumberFormat="0" applyProtection="0">
      <alignment wrapText="1"/>
    </xf>
    <xf numFmtId="174" fontId="21" fillId="0" borderId="0" applyNumberFormat="0" applyFill="0" applyBorder="0" applyProtection="0">
      <alignment wrapText="1"/>
    </xf>
    <xf numFmtId="174" fontId="21" fillId="0" borderId="0" applyNumberFormat="0" applyFont="0" applyFill="0" applyBorder="0" applyAlignment="0" applyProtection="0"/>
    <xf numFmtId="174" fontId="89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174" fontId="7" fillId="0" borderId="0"/>
    <xf numFmtId="210" fontId="21" fillId="12" borderId="2" applyProtection="0">
      <alignment wrapText="1"/>
    </xf>
    <xf numFmtId="211" fontId="21" fillId="12" borderId="2" applyProtection="0">
      <alignment wrapText="1"/>
    </xf>
    <xf numFmtId="212" fontId="21" fillId="12" borderId="2" applyProtection="0">
      <alignment wrapText="1"/>
    </xf>
    <xf numFmtId="213" fontId="21" fillId="12" borderId="2" applyProtection="0">
      <alignment wrapText="1"/>
    </xf>
    <xf numFmtId="174" fontId="7" fillId="0" borderId="0"/>
    <xf numFmtId="214" fontId="21" fillId="12" borderId="2" applyProtection="0">
      <alignment wrapText="1"/>
    </xf>
    <xf numFmtId="211" fontId="21" fillId="59" borderId="2" applyProtection="0">
      <alignment wrapText="1"/>
    </xf>
    <xf numFmtId="215" fontId="21" fillId="12" borderId="2" applyProtection="0">
      <alignment wrapText="1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20" fillId="0" borderId="0"/>
    <xf numFmtId="174" fontId="71" fillId="0" borderId="0"/>
    <xf numFmtId="174" fontId="54" fillId="0" borderId="36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90" fillId="0" borderId="0" applyBorder="0" applyProtection="0">
      <alignment vertical="center"/>
    </xf>
    <xf numFmtId="218" fontId="90" fillId="0" borderId="14" applyBorder="0" applyProtection="0">
      <alignment horizontal="right" vertical="center"/>
    </xf>
    <xf numFmtId="174" fontId="91" fillId="60" borderId="0" applyBorder="0" applyProtection="0">
      <alignment horizontal="centerContinuous" vertical="center"/>
    </xf>
    <xf numFmtId="174" fontId="91" fillId="61" borderId="14" applyBorder="0" applyProtection="0">
      <alignment horizontal="centerContinuous" vertical="center"/>
    </xf>
    <xf numFmtId="174" fontId="67" fillId="0" borderId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3" fontId="54" fillId="0" borderId="0" applyNumberFormat="0"/>
    <xf numFmtId="174" fontId="66" fillId="0" borderId="0"/>
    <xf numFmtId="174" fontId="54" fillId="0" borderId="0" applyFill="0" applyBorder="0" applyProtection="0">
      <alignment horizontal="left"/>
    </xf>
    <xf numFmtId="174" fontId="21" fillId="0" borderId="8" applyFill="0" applyBorder="0" applyProtection="0">
      <alignment horizontal="left" vertical="top"/>
    </xf>
    <xf numFmtId="174" fontId="92" fillId="0" borderId="0">
      <alignment horizontal="centerContinuous"/>
    </xf>
    <xf numFmtId="187" fontId="21" fillId="0" borderId="37" applyNumberFormat="0" applyFont="0" applyFill="0" applyAlignment="0" applyProtection="0">
      <alignment horizontal="right"/>
    </xf>
    <xf numFmtId="174" fontId="49" fillId="47" borderId="0" applyNumberFormat="0" applyBorder="0" applyAlignment="0"/>
    <xf numFmtId="174" fontId="68" fillId="0" borderId="38" applyBorder="0">
      <alignment horizontal="justify" vertical="justify"/>
    </xf>
    <xf numFmtId="174" fontId="93" fillId="0" borderId="0"/>
    <xf numFmtId="174" fontId="94" fillId="0" borderId="0"/>
    <xf numFmtId="49" fontId="15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74" fontId="68" fillId="0" borderId="38" applyBorder="0">
      <alignment horizontal="justify" vertical="justify"/>
    </xf>
    <xf numFmtId="174" fontId="36" fillId="0" borderId="0" applyNumberFormat="0" applyFill="0" applyBorder="0" applyAlignment="0" applyProtection="0"/>
    <xf numFmtId="3" fontId="55" fillId="0" borderId="0"/>
    <xf numFmtId="209" fontId="95" fillId="0" borderId="5" applyNumberFormat="0" applyFont="0" applyFill="0" applyAlignment="0" applyProtection="0"/>
    <xf numFmtId="174" fontId="54" fillId="0" borderId="24">
      <alignment horizontal="right" wrapText="1"/>
    </xf>
    <xf numFmtId="174" fontId="37" fillId="0" borderId="39" applyNumberFormat="0" applyFill="0" applyAlignment="0" applyProtection="0"/>
    <xf numFmtId="3" fontId="54" fillId="0" borderId="14" applyNumberFormat="0"/>
    <xf numFmtId="167" fontId="7" fillId="0" borderId="0" applyFont="0" applyFill="0" applyBorder="0" applyAlignment="0" applyProtection="0"/>
    <xf numFmtId="174" fontId="96" fillId="0" borderId="0">
      <alignment horizontal="fill"/>
    </xf>
    <xf numFmtId="174" fontId="56" fillId="0" borderId="40" applyNumberFormat="0" applyAlignment="0"/>
    <xf numFmtId="182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74" fontId="38" fillId="0" borderId="0" applyNumberFormat="0" applyFill="0" applyBorder="0" applyAlignment="0" applyProtection="0"/>
    <xf numFmtId="223" fontId="97" fillId="0" borderId="14" applyBorder="0" applyProtection="0">
      <alignment horizontal="right"/>
    </xf>
    <xf numFmtId="173" fontId="5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99" fillId="0" borderId="0"/>
    <xf numFmtId="167" fontId="98" fillId="0" borderId="0" applyFont="0" applyFill="0" applyBorder="0" applyAlignment="0" applyProtection="0">
      <alignment vertical="center"/>
    </xf>
    <xf numFmtId="174" fontId="7" fillId="0" borderId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4" fontId="7" fillId="0" borderId="0"/>
    <xf numFmtId="196" fontId="7" fillId="0" borderId="0"/>
    <xf numFmtId="197" fontId="7" fillId="0" borderId="0"/>
    <xf numFmtId="174" fontId="7" fillId="0" borderId="0" applyFill="0" applyBorder="0">
      <alignment vertical="center"/>
    </xf>
    <xf numFmtId="174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66" fontId="7" fillId="0" borderId="2"/>
    <xf numFmtId="169" fontId="7" fillId="0" borderId="0" applyFont="0" applyFill="0" applyBorder="0" applyAlignment="0" applyProtection="0"/>
    <xf numFmtId="184" fontId="7" fillId="0" borderId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74" fontId="7" fillId="0" borderId="0" applyNumberFormat="0" applyFill="0" applyBorder="0" applyAlignment="0" applyProtection="0"/>
    <xf numFmtId="174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42" fillId="0" borderId="0"/>
    <xf numFmtId="174" fontId="7" fillId="0" borderId="0"/>
    <xf numFmtId="174" fontId="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4" fontId="7" fillId="41" borderId="16" applyNumberFormat="0" applyFont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0" borderId="0"/>
    <xf numFmtId="174" fontId="7" fillId="0" borderId="19" applyNumberFormat="0" applyFont="0" applyFill="0" applyAlignment="0" applyProtection="0"/>
    <xf numFmtId="174" fontId="7" fillId="0" borderId="30" applyNumberFormat="0" applyFill="0" applyAlignment="0" applyProtection="0"/>
    <xf numFmtId="193" fontId="7" fillId="0" borderId="0" applyFill="0" applyBorder="0" applyAlignment="0"/>
    <xf numFmtId="194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00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7" fillId="0" borderId="0" applyNumberFormat="0" applyFill="0" applyBorder="0" applyAlignment="0" applyProtection="0"/>
    <xf numFmtId="0" fontId="44" fillId="0" borderId="0"/>
    <xf numFmtId="0" fontId="15" fillId="0" borderId="0">
      <alignment vertical="top"/>
    </xf>
    <xf numFmtId="0" fontId="1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39" fillId="0" borderId="0"/>
    <xf numFmtId="0" fontId="7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44" fillId="0" borderId="0"/>
    <xf numFmtId="0" fontId="58" fillId="0" borderId="0"/>
    <xf numFmtId="0" fontId="7" fillId="0" borderId="0"/>
    <xf numFmtId="0" fontId="7" fillId="0" borderId="0"/>
    <xf numFmtId="0" fontId="65" fillId="0" borderId="17">
      <alignment horizontal="center"/>
    </xf>
    <xf numFmtId="0" fontId="65" fillId="0" borderId="18">
      <alignment horizontal="center"/>
    </xf>
    <xf numFmtId="0" fontId="66" fillId="0" borderId="2">
      <alignment horizontal="center"/>
    </xf>
    <xf numFmtId="0" fontId="67" fillId="0" borderId="0"/>
    <xf numFmtId="0" fontId="67" fillId="0" borderId="19" applyFill="0">
      <alignment horizontal="center"/>
      <protection locked="0"/>
    </xf>
    <xf numFmtId="0" fontId="66" fillId="0" borderId="0" applyFill="0">
      <alignment horizontal="center"/>
      <protection locked="0"/>
    </xf>
    <xf numFmtId="0" fontId="66" fillId="29" borderId="0"/>
    <xf numFmtId="0" fontId="66" fillId="0" borderId="0">
      <protection locked="0"/>
    </xf>
    <xf numFmtId="0" fontId="66" fillId="0" borderId="0"/>
    <xf numFmtId="196" fontId="7" fillId="0" borderId="0"/>
    <xf numFmtId="197" fontId="7" fillId="0" borderId="0"/>
    <xf numFmtId="0" fontId="67" fillId="30" borderId="0">
      <alignment horizontal="right"/>
    </xf>
    <xf numFmtId="0" fontId="66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40" fillId="0" borderId="0" applyNumberFormat="0" applyFill="0" applyBorder="0" applyAlignment="0" applyProtection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69" fillId="0" borderId="0"/>
    <xf numFmtId="41" fontId="1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" fillId="0" borderId="0"/>
    <xf numFmtId="0" fontId="102" fillId="0" borderId="0"/>
    <xf numFmtId="0" fontId="102" fillId="0" borderId="0"/>
    <xf numFmtId="166" fontId="7" fillId="0" borderId="2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/>
    <xf numFmtId="0" fontId="7" fillId="0" borderId="0"/>
    <xf numFmtId="0" fontId="42" fillId="0" borderId="0" applyProtection="0"/>
    <xf numFmtId="0" fontId="42" fillId="0" borderId="0" applyProtection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0" fillId="0" borderId="0">
      <alignment horizontal="left"/>
    </xf>
    <xf numFmtId="0" fontId="47" fillId="0" borderId="23" applyNumberFormat="0" applyAlignment="0" applyProtection="0">
      <alignment horizontal="left" vertical="center"/>
    </xf>
    <xf numFmtId="0" fontId="47" fillId="0" borderId="24">
      <alignment horizontal="left" vertical="center"/>
    </xf>
    <xf numFmtId="0" fontId="46" fillId="0" borderId="0" applyProtection="0"/>
    <xf numFmtId="0" fontId="47" fillId="0" borderId="0" applyProtection="0"/>
    <xf numFmtId="0" fontId="47" fillId="0" borderId="0" applyProtection="0"/>
    <xf numFmtId="0" fontId="48" fillId="0" borderId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51" fillId="39" borderId="0" applyNumberFormat="0" applyBorder="0" applyAlignment="0"/>
    <xf numFmtId="0" fontId="71" fillId="0" borderId="19"/>
    <xf numFmtId="0" fontId="41" fillId="0" borderId="0" applyNumberFormat="0" applyFill="0" applyBorder="0" applyProtection="0">
      <alignment horizontal="left"/>
    </xf>
    <xf numFmtId="0" fontId="102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03" fillId="0" borderId="0"/>
    <xf numFmtId="0" fontId="7" fillId="0" borderId="0"/>
    <xf numFmtId="0" fontId="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1" fillId="42" borderId="31" applyNumberFormat="0" applyFont="0" applyBorder="0" applyAlignment="0" applyProtection="0"/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62" fillId="0" borderId="0"/>
    <xf numFmtId="0" fontId="73" fillId="0" borderId="34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54" fillId="0" borderId="36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49" fillId="47" borderId="0" applyNumberFormat="0" applyBorder="0" applyAlignment="0"/>
    <xf numFmtId="0" fontId="68" fillId="0" borderId="38" applyBorder="0">
      <alignment horizontal="justify" vertical="justify"/>
    </xf>
    <xf numFmtId="193" fontId="7" fillId="0" borderId="0" applyFill="0" applyBorder="0" applyAlignment="0"/>
    <xf numFmtId="194" fontId="7" fillId="0" borderId="0" applyFill="0" applyBorder="0" applyAlignment="0"/>
    <xf numFmtId="0" fontId="54" fillId="0" borderId="24">
      <alignment horizontal="right" wrapText="1"/>
    </xf>
    <xf numFmtId="0" fontId="56" fillId="0" borderId="40" applyNumberFormat="0" applyAlignment="0"/>
    <xf numFmtId="4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16" applyNumberFormat="0" applyFont="0" applyFill="0" applyAlignment="0" applyProtection="0"/>
    <xf numFmtId="0" fontId="7" fillId="0" borderId="0"/>
    <xf numFmtId="0" fontId="39" fillId="0" borderId="0"/>
    <xf numFmtId="0" fontId="15" fillId="0" borderId="0">
      <alignment vertical="top"/>
    </xf>
    <xf numFmtId="0" fontId="1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58" fillId="0" borderId="0"/>
    <xf numFmtId="0" fontId="15" fillId="0" borderId="0">
      <alignment vertical="top"/>
    </xf>
    <xf numFmtId="0" fontId="15" fillId="0" borderId="0">
      <alignment vertical="top"/>
    </xf>
    <xf numFmtId="0" fontId="58" fillId="0" borderId="0"/>
    <xf numFmtId="0" fontId="39" fillId="0" borderId="0"/>
    <xf numFmtId="0" fontId="7" fillId="0" borderId="0" applyNumberFormat="0" applyFill="0" applyBorder="0" applyAlignment="0" applyProtection="0"/>
    <xf numFmtId="0" fontId="58" fillId="0" borderId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4" borderId="0" applyNumberFormat="0" applyBorder="0" applyAlignment="0" applyProtection="0"/>
    <xf numFmtId="0" fontId="24" fillId="16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25" fillId="35" borderId="20" applyNumberFormat="0" applyAlignment="0" applyProtection="0"/>
    <xf numFmtId="0" fontId="26" fillId="36" borderId="21" applyNumberFormat="0" applyAlignment="0" applyProtection="0"/>
    <xf numFmtId="0" fontId="42" fillId="0" borderId="0" applyProtection="0"/>
    <xf numFmtId="0" fontId="27" fillId="0" borderId="0" applyNumberFormat="0" applyFill="0" applyBorder="0" applyAlignment="0" applyProtection="0"/>
    <xf numFmtId="0" fontId="84" fillId="0" borderId="0" applyFill="0" applyBorder="0" applyProtection="0">
      <alignment horizontal="left"/>
    </xf>
    <xf numFmtId="0" fontId="28" fillId="17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32" fillId="20" borderId="20" applyNumberFormat="0" applyAlignment="0" applyProtection="0"/>
    <xf numFmtId="0" fontId="83" fillId="0" borderId="0">
      <alignment horizontal="right"/>
    </xf>
    <xf numFmtId="0" fontId="33" fillId="0" borderId="28" applyNumberFormat="0" applyFill="0" applyAlignment="0" applyProtection="0"/>
    <xf numFmtId="0" fontId="7" fillId="0" borderId="0" applyFont="0" applyAlignment="0">
      <alignment horizontal="left"/>
    </xf>
    <xf numFmtId="0" fontId="34" fillId="40" borderId="0" applyNumberFormat="0" applyBorder="0" applyAlignment="0" applyProtection="0"/>
    <xf numFmtId="0" fontId="7" fillId="0" borderId="0"/>
    <xf numFmtId="0" fontId="7" fillId="0" borderId="0"/>
    <xf numFmtId="0" fontId="66" fillId="0" borderId="0"/>
    <xf numFmtId="0" fontId="35" fillId="35" borderId="29" applyNumberFormat="0" applyAlignment="0" applyProtection="0"/>
    <xf numFmtId="9" fontId="22" fillId="0" borderId="0" applyFont="0" applyFill="0" applyBorder="0" applyAlignment="0" applyProtection="0"/>
    <xf numFmtId="0" fontId="86" fillId="0" borderId="32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8" borderId="2" applyNumberFormat="0" applyProtection="0">
      <alignment horizontal="center" wrapText="1"/>
    </xf>
    <xf numFmtId="0" fontId="21" fillId="0" borderId="2" applyNumberFormat="0" applyFill="0" applyProtection="0">
      <alignment horizontal="right" wrapText="1"/>
    </xf>
    <xf numFmtId="0" fontId="21" fillId="59" borderId="2" applyNumberFormat="0" applyProtection="0">
      <alignment horizontal="right" wrapText="1"/>
    </xf>
    <xf numFmtId="0" fontId="21" fillId="37" borderId="2" applyNumberFormat="0" applyProtection="0">
      <alignment horizontal="right" wrapText="1"/>
    </xf>
    <xf numFmtId="0" fontId="87" fillId="56" borderId="0" applyNumberFormat="0" applyBorder="0" applyProtection="0">
      <alignment horizontal="left" wrapText="1"/>
    </xf>
    <xf numFmtId="0" fontId="88" fillId="0" borderId="0" applyNumberFormat="0" applyFill="0" applyBorder="0" applyAlignment="0" applyProtection="0"/>
    <xf numFmtId="0" fontId="21" fillId="12" borderId="2" applyNumberFormat="0" applyProtection="0">
      <alignment wrapText="1"/>
    </xf>
    <xf numFmtId="0" fontId="21" fillId="12" borderId="2" applyNumberFormat="0" applyProtection="0">
      <alignment wrapText="1"/>
    </xf>
    <xf numFmtId="0" fontId="21" fillId="37" borderId="2" applyNumberFormat="0" applyProtection="0">
      <alignment wrapText="1"/>
    </xf>
    <xf numFmtId="0" fontId="7" fillId="0" borderId="0"/>
    <xf numFmtId="0" fontId="21" fillId="59" borderId="2" applyNumberFormat="0" applyProtection="0">
      <alignment wrapText="1"/>
    </xf>
    <xf numFmtId="0" fontId="21" fillId="0" borderId="0" applyNumberFormat="0" applyFill="0" applyBorder="0" applyProtection="0">
      <alignment wrapText="1"/>
    </xf>
    <xf numFmtId="0" fontId="2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210" fontId="21" fillId="12" borderId="2" applyProtection="0">
      <alignment wrapText="1"/>
    </xf>
    <xf numFmtId="211" fontId="21" fillId="12" borderId="2" applyProtection="0">
      <alignment wrapText="1"/>
    </xf>
    <xf numFmtId="212" fontId="21" fillId="12" borderId="2" applyProtection="0">
      <alignment wrapText="1"/>
    </xf>
    <xf numFmtId="213" fontId="21" fillId="12" borderId="2" applyProtection="0">
      <alignment wrapText="1"/>
    </xf>
    <xf numFmtId="0" fontId="7" fillId="0" borderId="0"/>
    <xf numFmtId="214" fontId="21" fillId="12" borderId="2" applyProtection="0">
      <alignment wrapText="1"/>
    </xf>
    <xf numFmtId="211" fontId="21" fillId="59" borderId="2" applyProtection="0">
      <alignment wrapText="1"/>
    </xf>
    <xf numFmtId="215" fontId="21" fillId="12" borderId="2" applyProtection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0" applyBorder="0" applyProtection="0">
      <alignment vertical="center"/>
    </xf>
    <xf numFmtId="0" fontId="91" fillId="60" borderId="0" applyBorder="0" applyProtection="0">
      <alignment horizontal="centerContinuous" vertical="center"/>
    </xf>
    <xf numFmtId="0" fontId="91" fillId="61" borderId="14" applyBorder="0" applyProtection="0">
      <alignment horizontal="centerContinuous" vertical="center"/>
    </xf>
    <xf numFmtId="0" fontId="66" fillId="0" borderId="0"/>
    <xf numFmtId="0" fontId="54" fillId="0" borderId="0" applyFill="0" applyBorder="0" applyProtection="0">
      <alignment horizontal="left"/>
    </xf>
    <xf numFmtId="0" fontId="21" fillId="0" borderId="8" applyFill="0" applyBorder="0" applyProtection="0">
      <alignment horizontal="left" vertical="top"/>
    </xf>
    <xf numFmtId="0" fontId="93" fillId="0" borderId="0"/>
    <xf numFmtId="0" fontId="94" fillId="0" borderId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2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74" fontId="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1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74" fontId="7" fillId="0" borderId="0"/>
    <xf numFmtId="0" fontId="7" fillId="0" borderId="0"/>
    <xf numFmtId="0" fontId="7" fillId="0" borderId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196" fontId="7" fillId="0" borderId="0"/>
    <xf numFmtId="196" fontId="7" fillId="0" borderId="0"/>
    <xf numFmtId="197" fontId="7" fillId="0" borderId="0"/>
    <xf numFmtId="197" fontId="7" fillId="0" borderId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4" borderId="0" applyNumberFormat="0" applyBorder="0" applyAlignment="0" applyProtection="0"/>
    <xf numFmtId="0" fontId="24" fillId="16" borderId="0" applyNumberFormat="0" applyBorder="0" applyAlignment="0" applyProtection="0"/>
    <xf numFmtId="0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5" fillId="35" borderId="20" applyNumberFormat="0" applyAlignment="0" applyProtection="0"/>
    <xf numFmtId="0" fontId="26" fillId="36" borderId="21" applyNumberFormat="0" applyAlignment="0" applyProtection="0"/>
    <xf numFmtId="0" fontId="42" fillId="0" borderId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" fillId="0" borderId="0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4" fontId="7" fillId="0" borderId="0"/>
    <xf numFmtId="185" fontId="7" fillId="0" borderId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33" fillId="0" borderId="28" applyNumberFormat="0" applyFill="0" applyAlignment="0" applyProtection="0"/>
    <xf numFmtId="0" fontId="34" fillId="40" borderId="0" applyNumberFormat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35" fillId="35" borderId="29" applyNumberFormat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37" borderId="29" applyNumberFormat="0" applyProtection="0">
      <alignment horizontal="left" vertical="center" indent="1"/>
    </xf>
    <xf numFmtId="0" fontId="7" fillId="0" borderId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68" fillId="0" borderId="38" applyBorder="0">
      <alignment horizontal="justify" vertical="justify"/>
    </xf>
    <xf numFmtId="193" fontId="7" fillId="0" borderId="0" applyFill="0" applyBorder="0" applyAlignment="0"/>
    <xf numFmtId="193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68" fillId="0" borderId="38" applyBorder="0">
      <alignment horizontal="justify" vertical="justify"/>
    </xf>
    <xf numFmtId="174" fontId="1" fillId="0" borderId="0"/>
    <xf numFmtId="43" fontId="22" fillId="0" borderId="0" applyFont="0" applyFill="0" applyBorder="0" applyAlignment="0" applyProtection="0"/>
    <xf numFmtId="226" fontId="104" fillId="0" borderId="0"/>
    <xf numFmtId="204" fontId="104" fillId="0" borderId="0"/>
    <xf numFmtId="0" fontId="22" fillId="0" borderId="0"/>
    <xf numFmtId="37" fontId="104" fillId="0" borderId="0"/>
    <xf numFmtId="226" fontId="104" fillId="0" borderId="0"/>
    <xf numFmtId="204" fontId="104" fillId="0" borderId="0"/>
    <xf numFmtId="174" fontId="7" fillId="0" borderId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6" fontId="15" fillId="0" borderId="0">
      <alignment vertical="top"/>
    </xf>
    <xf numFmtId="204" fontId="15" fillId="0" borderId="0">
      <alignment vertical="top"/>
    </xf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58" fillId="0" borderId="0"/>
    <xf numFmtId="226" fontId="104" fillId="0" borderId="0"/>
    <xf numFmtId="204" fontId="104" fillId="0" borderId="0"/>
    <xf numFmtId="226" fontId="104" fillId="0" borderId="0"/>
    <xf numFmtId="204" fontId="104" fillId="0" borderId="0"/>
    <xf numFmtId="226" fontId="104" fillId="0" borderId="0"/>
    <xf numFmtId="226" fontId="104" fillId="0" borderId="0"/>
    <xf numFmtId="204" fontId="104" fillId="0" borderId="0"/>
    <xf numFmtId="204" fontId="104" fillId="0" borderId="0"/>
    <xf numFmtId="204" fontId="104" fillId="0" borderId="0"/>
    <xf numFmtId="226" fontId="104" fillId="0" borderId="0"/>
    <xf numFmtId="204" fontId="104" fillId="0" borderId="0"/>
    <xf numFmtId="226" fontId="104" fillId="0" borderId="0"/>
    <xf numFmtId="204" fontId="104" fillId="0" borderId="0"/>
    <xf numFmtId="226" fontId="105" fillId="0" borderId="0" applyNumberFormat="0" applyFill="0" applyBorder="0" applyAlignment="0" applyProtection="0"/>
    <xf numFmtId="204" fontId="105" fillId="0" borderId="0" applyNumberFormat="0" applyFill="0" applyBorder="0" applyAlignment="0" applyProtection="0"/>
    <xf numFmtId="226" fontId="105" fillId="0" borderId="0" applyNumberFormat="0" applyFill="0" applyBorder="0" applyAlignment="0" applyProtection="0"/>
    <xf numFmtId="204" fontId="105" fillId="0" borderId="0" applyNumberFormat="0" applyFill="0" applyBorder="0" applyAlignment="0" applyProtection="0"/>
    <xf numFmtId="226" fontId="7" fillId="40" borderId="0" applyNumberFormat="0" applyFont="0" applyAlignment="0" applyProtection="0"/>
    <xf numFmtId="204" fontId="7" fillId="40" borderId="0" applyNumberFormat="0" applyFont="0" applyAlignment="0" applyProtection="0"/>
    <xf numFmtId="174" fontId="15" fillId="0" borderId="0">
      <alignment vertical="top"/>
    </xf>
    <xf numFmtId="174" fontId="15" fillId="0" borderId="0">
      <alignment vertical="top"/>
    </xf>
    <xf numFmtId="174" fontId="7" fillId="0" borderId="0"/>
    <xf numFmtId="174" fontId="7" fillId="0" borderId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4" fontId="7" fillId="0" borderId="0" applyFont="0" applyFill="0" applyBorder="0" applyProtection="0">
      <alignment horizontal="right"/>
    </xf>
    <xf numFmtId="234" fontId="7" fillId="0" borderId="0" applyFont="0" applyFill="0" applyBorder="0" applyProtection="0">
      <alignment horizontal="right"/>
    </xf>
    <xf numFmtId="226" fontId="15" fillId="0" borderId="0">
      <alignment vertical="top"/>
    </xf>
    <xf numFmtId="204" fontId="15" fillId="0" borderId="0">
      <alignment vertical="top"/>
    </xf>
    <xf numFmtId="174" fontId="15" fillId="0" borderId="0">
      <alignment vertical="top"/>
    </xf>
    <xf numFmtId="226" fontId="106" fillId="0" borderId="0" applyNumberFormat="0" applyFill="0" applyBorder="0" applyProtection="0">
      <alignment vertical="top"/>
    </xf>
    <xf numFmtId="204" fontId="106" fillId="0" borderId="0" applyNumberFormat="0" applyFill="0" applyBorder="0" applyProtection="0">
      <alignment vertical="top"/>
    </xf>
    <xf numFmtId="226" fontId="106" fillId="0" borderId="0" applyNumberFormat="0" applyFill="0" applyBorder="0" applyProtection="0">
      <alignment vertical="top"/>
    </xf>
    <xf numFmtId="204" fontId="106" fillId="0" borderId="0" applyNumberFormat="0" applyFill="0" applyBorder="0" applyProtection="0">
      <alignment vertical="top"/>
    </xf>
    <xf numFmtId="226" fontId="107" fillId="0" borderId="41" applyNumberFormat="0" applyFill="0" applyAlignment="0" applyProtection="0"/>
    <xf numFmtId="204" fontId="107" fillId="0" borderId="41" applyNumberFormat="0" applyFill="0" applyAlignment="0" applyProtection="0"/>
    <xf numFmtId="226" fontId="108" fillId="0" borderId="42" applyNumberFormat="0" applyFill="0" applyProtection="0">
      <alignment horizontal="center"/>
    </xf>
    <xf numFmtId="204" fontId="108" fillId="0" borderId="42" applyNumberFormat="0" applyFill="0" applyProtection="0">
      <alignment horizontal="center"/>
    </xf>
    <xf numFmtId="226" fontId="108" fillId="0" borderId="0" applyNumberFormat="0" applyFill="0" applyBorder="0" applyProtection="0">
      <alignment horizontal="left"/>
    </xf>
    <xf numFmtId="204" fontId="108" fillId="0" borderId="0" applyNumberFormat="0" applyFill="0" applyBorder="0" applyProtection="0">
      <alignment horizontal="left"/>
    </xf>
    <xf numFmtId="226" fontId="109" fillId="0" borderId="0" applyNumberFormat="0" applyFill="0" applyBorder="0" applyProtection="0">
      <alignment horizontal="centerContinuous"/>
    </xf>
    <xf numFmtId="204" fontId="109" fillId="0" borderId="0" applyNumberFormat="0" applyFill="0" applyBorder="0" applyProtection="0">
      <alignment horizontal="centerContinuous"/>
    </xf>
    <xf numFmtId="10" fontId="7" fillId="0" borderId="0"/>
    <xf numFmtId="10" fontId="7" fillId="0" borderId="0"/>
    <xf numFmtId="3" fontId="104" fillId="0" borderId="0"/>
    <xf numFmtId="235" fontId="7" fillId="0" borderId="0" applyBorder="0"/>
    <xf numFmtId="235" fontId="7" fillId="0" borderId="0" applyBorder="0"/>
    <xf numFmtId="226" fontId="22" fillId="15" borderId="0" applyNumberFormat="0" applyBorder="0" applyAlignment="0" applyProtection="0"/>
    <xf numFmtId="226" fontId="22" fillId="16" borderId="0" applyNumberFormat="0" applyBorder="0" applyAlignment="0" applyProtection="0"/>
    <xf numFmtId="226" fontId="22" fillId="17" borderId="0" applyNumberFormat="0" applyBorder="0" applyAlignment="0" applyProtection="0"/>
    <xf numFmtId="226" fontId="22" fillId="18" borderId="0" applyNumberFormat="0" applyBorder="0" applyAlignment="0" applyProtection="0"/>
    <xf numFmtId="226" fontId="22" fillId="19" borderId="0" applyNumberFormat="0" applyBorder="0" applyAlignment="0" applyProtection="0"/>
    <xf numFmtId="226" fontId="22" fillId="20" borderId="0" applyNumberFormat="0" applyBorder="0" applyAlignment="0" applyProtection="0"/>
    <xf numFmtId="226" fontId="22" fillId="21" borderId="0" applyNumberFormat="0" applyBorder="0" applyAlignment="0" applyProtection="0"/>
    <xf numFmtId="226" fontId="22" fillId="22" borderId="0" applyNumberFormat="0" applyBorder="0" applyAlignment="0" applyProtection="0"/>
    <xf numFmtId="226" fontId="22" fillId="23" borderId="0" applyNumberFormat="0" applyBorder="0" applyAlignment="0" applyProtection="0"/>
    <xf numFmtId="226" fontId="22" fillId="18" borderId="0" applyNumberFormat="0" applyBorder="0" applyAlignment="0" applyProtection="0"/>
    <xf numFmtId="226" fontId="22" fillId="21" borderId="0" applyNumberFormat="0" applyBorder="0" applyAlignment="0" applyProtection="0"/>
    <xf numFmtId="226" fontId="22" fillId="24" borderId="0" applyNumberFormat="0" applyBorder="0" applyAlignment="0" applyProtection="0"/>
    <xf numFmtId="226" fontId="23" fillId="25" borderId="0" applyNumberFormat="0" applyBorder="0" applyAlignment="0" applyProtection="0"/>
    <xf numFmtId="226" fontId="23" fillId="22" borderId="0" applyNumberFormat="0" applyBorder="0" applyAlignment="0" applyProtection="0"/>
    <xf numFmtId="226" fontId="23" fillId="23" borderId="0" applyNumberFormat="0" applyBorder="0" applyAlignment="0" applyProtection="0"/>
    <xf numFmtId="226" fontId="23" fillId="26" borderId="0" applyNumberFormat="0" applyBorder="0" applyAlignment="0" applyProtection="0"/>
    <xf numFmtId="226" fontId="23" fillId="27" borderId="0" applyNumberFormat="0" applyBorder="0" applyAlignment="0" applyProtection="0"/>
    <xf numFmtId="226" fontId="23" fillId="28" borderId="0" applyNumberFormat="0" applyBorder="0" applyAlignment="0" applyProtection="0"/>
    <xf numFmtId="226" fontId="23" fillId="31" borderId="0" applyNumberFormat="0" applyBorder="0" applyAlignment="0" applyProtection="0"/>
    <xf numFmtId="226" fontId="23" fillId="32" borderId="0" applyNumberFormat="0" applyBorder="0" applyAlignment="0" applyProtection="0"/>
    <xf numFmtId="226" fontId="23" fillId="33" borderId="0" applyNumberFormat="0" applyBorder="0" applyAlignment="0" applyProtection="0"/>
    <xf numFmtId="226" fontId="23" fillId="26" borderId="0" applyNumberFormat="0" applyBorder="0" applyAlignment="0" applyProtection="0"/>
    <xf numFmtId="226" fontId="23" fillId="27" borderId="0" applyNumberFormat="0" applyBorder="0" applyAlignment="0" applyProtection="0"/>
    <xf numFmtId="226" fontId="23" fillId="34" borderId="0" applyNumberFormat="0" applyBorder="0" applyAlignment="0" applyProtection="0"/>
    <xf numFmtId="10" fontId="110" fillId="0" borderId="0" applyNumberFormat="0" applyFill="0" applyBorder="0" applyAlignment="0" applyProtection="0">
      <alignment horizontal="right"/>
    </xf>
    <xf numFmtId="226" fontId="24" fillId="16" borderId="0" applyNumberFormat="0" applyBorder="0" applyAlignment="0" applyProtection="0"/>
    <xf numFmtId="236" fontId="7" fillId="0" borderId="0" applyFill="0" applyBorder="0" applyAlignment="0"/>
    <xf numFmtId="237" fontId="7" fillId="0" borderId="0" applyFill="0" applyBorder="0" applyAlignment="0"/>
    <xf numFmtId="238" fontId="7" fillId="0" borderId="0" applyFill="0" applyBorder="0" applyAlignment="0"/>
    <xf numFmtId="239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226" fontId="25" fillId="35" borderId="20" applyNumberFormat="0" applyAlignment="0" applyProtection="0"/>
    <xf numFmtId="226" fontId="25" fillId="35" borderId="20" applyNumberFormat="0" applyAlignment="0" applyProtection="0"/>
    <xf numFmtId="0" fontId="25" fillId="35" borderId="20" applyNumberFormat="0" applyAlignment="0" applyProtection="0"/>
    <xf numFmtId="226" fontId="26" fillId="36" borderId="21" applyNumberFormat="0" applyAlignment="0" applyProtection="0"/>
    <xf numFmtId="204" fontId="102" fillId="0" borderId="0"/>
    <xf numFmtId="226" fontId="102" fillId="0" borderId="0"/>
    <xf numFmtId="41" fontId="1" fillId="0" borderId="0" applyFont="0" applyFill="0" applyBorder="0" applyAlignment="0" applyProtection="0"/>
    <xf numFmtId="2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6" fontId="102" fillId="0" borderId="0"/>
    <xf numFmtId="226" fontId="102" fillId="0" borderId="0"/>
    <xf numFmtId="166" fontId="7" fillId="0" borderId="2"/>
    <xf numFmtId="166" fontId="7" fillId="0" borderId="2"/>
    <xf numFmtId="166" fontId="7" fillId="0" borderId="2"/>
    <xf numFmtId="242" fontId="112" fillId="0" borderId="2"/>
    <xf numFmtId="166" fontId="7" fillId="0" borderId="2"/>
    <xf numFmtId="23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3" fontId="7" fillId="0" borderId="0" applyFont="0" applyFill="0" applyBorder="0" applyAlignment="0" applyProtection="0"/>
    <xf numFmtId="243" fontId="7" fillId="37" borderId="0" applyFont="0" applyBorder="0"/>
    <xf numFmtId="243" fontId="7" fillId="37" borderId="0" applyFont="0" applyBorder="0"/>
    <xf numFmtId="165" fontId="7" fillId="0" borderId="0"/>
    <xf numFmtId="165" fontId="7" fillId="0" borderId="0"/>
    <xf numFmtId="236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0" fontId="7" fillId="0" borderId="0" applyFont="0" applyFill="0" applyBorder="0" applyAlignment="0" applyProtection="0"/>
    <xf numFmtId="226" fontId="27" fillId="0" borderId="0" applyNumberFormat="0" applyFill="0" applyBorder="0" applyAlignment="0" applyProtection="0"/>
    <xf numFmtId="226" fontId="45" fillId="0" borderId="0" applyFont="0" applyFill="0" applyBorder="0" applyAlignment="0" applyProtection="0"/>
    <xf numFmtId="204" fontId="45" fillId="0" borderId="0" applyFont="0" applyFill="0" applyBorder="0" applyAlignment="0" applyProtection="0"/>
    <xf numFmtId="226" fontId="28" fillId="17" borderId="0" applyNumberFormat="0" applyBorder="0" applyAlignment="0" applyProtection="0"/>
    <xf numFmtId="226" fontId="47" fillId="0" borderId="23" applyNumberFormat="0" applyAlignment="0" applyProtection="0">
      <alignment horizontal="left" vertical="center"/>
    </xf>
    <xf numFmtId="204" fontId="47" fillId="0" borderId="24">
      <alignment horizontal="left" vertical="center"/>
    </xf>
    <xf numFmtId="226" fontId="47" fillId="0" borderId="24">
      <alignment horizontal="left" vertical="center"/>
    </xf>
    <xf numFmtId="226" fontId="47" fillId="0" borderId="24">
      <alignment horizontal="left" vertical="center"/>
    </xf>
    <xf numFmtId="0" fontId="47" fillId="0" borderId="24">
      <alignment horizontal="left" vertical="center"/>
    </xf>
    <xf numFmtId="226" fontId="29" fillId="0" borderId="25" applyNumberFormat="0" applyFill="0" applyAlignment="0" applyProtection="0"/>
    <xf numFmtId="226" fontId="30" fillId="0" borderId="26" applyNumberFormat="0" applyFill="0" applyAlignment="0" applyProtection="0"/>
    <xf numFmtId="226" fontId="31" fillId="0" borderId="27" applyNumberFormat="0" applyFill="0" applyAlignment="0" applyProtection="0"/>
    <xf numFmtId="226" fontId="31" fillId="0" borderId="0" applyNumberFormat="0" applyFill="0" applyBorder="0" applyAlignment="0" applyProtection="0"/>
    <xf numFmtId="226" fontId="48" fillId="0" borderId="0" applyFill="0" applyBorder="0" applyProtection="0">
      <alignment horizontal="right"/>
    </xf>
    <xf numFmtId="204" fontId="113" fillId="0" borderId="0" applyNumberFormat="0" applyFill="0" applyBorder="0" applyAlignment="0" applyProtection="0">
      <alignment vertical="top"/>
      <protection locked="0"/>
    </xf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226" fontId="32" fillId="20" borderId="20" applyNumberFormat="0" applyAlignment="0" applyProtection="0"/>
    <xf numFmtId="226" fontId="32" fillId="20" borderId="20" applyNumberFormat="0" applyAlignment="0" applyProtection="0"/>
    <xf numFmtId="0" fontId="32" fillId="20" borderId="20" applyNumberFormat="0" applyAlignment="0" applyProtection="0"/>
    <xf numFmtId="236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226" fontId="33" fillId="0" borderId="28" applyNumberFormat="0" applyFill="0" applyAlignment="0" applyProtection="0"/>
    <xf numFmtId="244" fontId="7" fillId="0" borderId="0" applyFont="0" applyFill="0" applyBorder="0" applyAlignment="0" applyProtection="0"/>
    <xf numFmtId="226" fontId="34" fillId="40" borderId="0" applyNumberFormat="0" applyBorder="0" applyAlignment="0" applyProtection="0"/>
    <xf numFmtId="198" fontId="7" fillId="0" borderId="0"/>
    <xf numFmtId="198" fontId="7" fillId="0" borderId="0"/>
    <xf numFmtId="226" fontId="102" fillId="0" borderId="0"/>
    <xf numFmtId="0" fontId="7" fillId="0" borderId="0"/>
    <xf numFmtId="0" fontId="22" fillId="0" borderId="0"/>
    <xf numFmtId="0" fontId="22" fillId="0" borderId="0"/>
    <xf numFmtId="174" fontId="1" fillId="0" borderId="0"/>
    <xf numFmtId="174" fontId="1" fillId="0" borderId="0"/>
    <xf numFmtId="17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7" fillId="0" borderId="0">
      <alignment vertical="top"/>
    </xf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26" fontId="1" fillId="0" borderId="0"/>
    <xf numFmtId="226" fontId="1" fillId="0" borderId="0"/>
    <xf numFmtId="226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1" borderId="16" applyNumberFormat="0" applyFont="0" applyAlignment="0" applyProtection="0"/>
    <xf numFmtId="174" fontId="7" fillId="41" borderId="16" applyNumberFormat="0" applyFont="0" applyAlignment="0" applyProtection="0"/>
    <xf numFmtId="226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22" fillId="13" borderId="13" applyNumberFormat="0" applyFont="0" applyAlignment="0" applyProtection="0"/>
    <xf numFmtId="3" fontId="45" fillId="0" borderId="5" applyBorder="0"/>
    <xf numFmtId="245" fontId="7" fillId="0" borderId="0"/>
    <xf numFmtId="3" fontId="45" fillId="0" borderId="5" applyBorder="0"/>
    <xf numFmtId="3" fontId="45" fillId="0" borderId="5" applyBorder="0"/>
    <xf numFmtId="245" fontId="7" fillId="0" borderId="0"/>
    <xf numFmtId="3" fontId="45" fillId="0" borderId="5" applyBorder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35" fillId="35" borderId="29" applyNumberFormat="0" applyAlignment="0" applyProtection="0"/>
    <xf numFmtId="226" fontId="35" fillId="35" borderId="29" applyNumberFormat="0" applyAlignment="0" applyProtection="0"/>
    <xf numFmtId="226" fontId="35" fillId="35" borderId="29" applyNumberFormat="0" applyAlignment="0" applyProtection="0"/>
    <xf numFmtId="0" fontId="35" fillId="35" borderId="29" applyNumberFormat="0" applyAlignment="0" applyProtection="0"/>
    <xf numFmtId="0" fontId="35" fillId="35" borderId="29" applyNumberFormat="0" applyAlignment="0" applyProtection="0"/>
    <xf numFmtId="23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6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204" fontId="21" fillId="42" borderId="31" applyNumberFormat="0" applyFont="0" applyBorder="0" applyAlignment="0" applyProtection="0"/>
    <xf numFmtId="4" fontId="15" fillId="43" borderId="29" applyNumberFormat="0" applyProtection="0">
      <alignment vertical="center"/>
    </xf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60" fillId="5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4" fontId="63" fillId="55" borderId="29" applyNumberFormat="0" applyProtection="0">
      <alignment horizontal="right" vertical="center"/>
    </xf>
    <xf numFmtId="204" fontId="73" fillId="0" borderId="34"/>
    <xf numFmtId="226" fontId="73" fillId="0" borderId="34"/>
    <xf numFmtId="226" fontId="73" fillId="0" borderId="34"/>
    <xf numFmtId="0" fontId="73" fillId="0" borderId="34"/>
    <xf numFmtId="226" fontId="114" fillId="62" borderId="43"/>
    <xf numFmtId="204" fontId="114" fillId="62" borderId="43"/>
    <xf numFmtId="226" fontId="54" fillId="0" borderId="36"/>
    <xf numFmtId="246" fontId="7" fillId="0" borderId="0" applyFill="0" applyBorder="0" applyAlignment="0"/>
    <xf numFmtId="247" fontId="7" fillId="0" borderId="0" applyFill="0" applyBorder="0" applyAlignment="0"/>
    <xf numFmtId="226" fontId="36" fillId="0" borderId="0" applyNumberFormat="0" applyFill="0" applyBorder="0" applyAlignment="0" applyProtection="0"/>
    <xf numFmtId="209" fontId="95" fillId="0" borderId="5" applyNumberFormat="0" applyFont="0" applyFill="0" applyAlignment="0" applyProtection="0"/>
    <xf numFmtId="209" fontId="95" fillId="0" borderId="5" applyNumberFormat="0" applyFont="0" applyFill="0" applyAlignment="0" applyProtection="0"/>
    <xf numFmtId="209" fontId="95" fillId="0" borderId="5" applyNumberFormat="0" applyFont="0" applyFill="0" applyAlignment="0" applyProtection="0"/>
    <xf numFmtId="209" fontId="95" fillId="0" borderId="5" applyNumberFormat="0" applyFont="0" applyFill="0" applyAlignment="0" applyProtection="0"/>
    <xf numFmtId="226" fontId="37" fillId="0" borderId="39" applyNumberFormat="0" applyFill="0" applyAlignment="0" applyProtection="0"/>
    <xf numFmtId="226" fontId="37" fillId="0" borderId="39" applyNumberFormat="0" applyFill="0" applyAlignment="0" applyProtection="0"/>
    <xf numFmtId="226" fontId="37" fillId="0" borderId="39" applyNumberForma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26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2">
      <alignment horizontal="center"/>
    </xf>
    <xf numFmtId="0" fontId="66" fillId="0" borderId="2">
      <alignment horizontal="center"/>
    </xf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5" fillId="35" borderId="20" applyNumberFormat="0" applyAlignment="0" applyProtection="0"/>
    <xf numFmtId="0" fontId="25" fillId="35" borderId="20" applyNumberFormat="0" applyAlignment="0" applyProtection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47" fillId="0" borderId="24">
      <alignment horizontal="left"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4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4" fontId="7" fillId="0" borderId="0"/>
    <xf numFmtId="0" fontId="7" fillId="0" borderId="0"/>
    <xf numFmtId="0" fontId="1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3" fontId="45" fillId="0" borderId="5" applyBorder="0"/>
    <xf numFmtId="0" fontId="35" fillId="35" borderId="29" applyNumberFormat="0" applyAlignment="0" applyProtection="0"/>
    <xf numFmtId="0" fontId="35" fillId="35" borderId="29" applyNumberFormat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0" fontId="73" fillId="0" borderId="34"/>
    <xf numFmtId="0" fontId="7" fillId="0" borderId="0"/>
    <xf numFmtId="0" fontId="7" fillId="0" borderId="0"/>
    <xf numFmtId="0" fontId="7" fillId="0" borderId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0" fontId="54" fillId="0" borderId="24">
      <alignment horizontal="right" wrapText="1"/>
    </xf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174" fontId="7" fillId="0" borderId="0"/>
    <xf numFmtId="174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7" fillId="0" borderId="45" applyFill="0">
      <alignment horizontal="center"/>
      <protection locked="0"/>
    </xf>
    <xf numFmtId="196" fontId="7" fillId="0" borderId="0"/>
    <xf numFmtId="197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20" applyNumberFormat="0" applyAlignment="0" applyProtection="0"/>
    <xf numFmtId="0" fontId="7" fillId="0" borderId="0" applyNumberFormat="0" applyFill="0" applyBorder="0" applyAlignment="0"/>
    <xf numFmtId="164" fontId="7" fillId="0" borderId="0" applyFill="0" applyBorder="0" applyAlignment="0"/>
    <xf numFmtId="0" fontId="32" fillId="20" borderId="20" applyNumberFormat="0" applyAlignment="0" applyProtection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0" fontId="32" fillId="20" borderId="20" applyNumberFormat="0" applyAlignment="0" applyProtection="0"/>
    <xf numFmtId="0" fontId="32" fillId="20" borderId="20" applyNumberFormat="0" applyAlignment="0" applyProtection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5" fillId="35" borderId="20" applyNumberFormat="0" applyAlignment="0" applyProtection="0"/>
    <xf numFmtId="0" fontId="25" fillId="35" borderId="20" applyNumberFormat="0" applyAlignment="0" applyProtection="0"/>
    <xf numFmtId="0" fontId="25" fillId="35" borderId="20" applyNumberFormat="0" applyAlignment="0" applyProtection="0"/>
    <xf numFmtId="43" fontId="7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2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7" fillId="0" borderId="2"/>
    <xf numFmtId="166" fontId="7" fillId="0" borderId="2"/>
    <xf numFmtId="166" fontId="7" fillId="0" borderId="2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84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47" fillId="0" borderId="47" applyNumberFormat="0" applyAlignment="0" applyProtection="0">
      <alignment horizontal="left" vertical="center"/>
    </xf>
    <xf numFmtId="0" fontId="47" fillId="0" borderId="24">
      <alignment horizontal="left" vertical="center"/>
    </xf>
    <xf numFmtId="43" fontId="7" fillId="0" borderId="0" applyFont="0" applyFill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248" fontId="101" fillId="0" borderId="0" applyNumberFormat="0" applyFill="0" applyBorder="0" applyAlignment="0" applyProtection="0">
      <alignment vertical="top"/>
      <protection locked="0"/>
    </xf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1" fillId="0" borderId="45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3" fontId="45" fillId="0" borderId="5" applyBorder="0"/>
    <xf numFmtId="0" fontId="35" fillId="35" borderId="29" applyNumberFormat="0" applyAlignment="0" applyProtection="0"/>
    <xf numFmtId="0" fontId="35" fillId="35" borderId="29" applyNumberFormat="0" applyAlignment="0" applyProtection="0"/>
    <xf numFmtId="0" fontId="35" fillId="35" borderId="29" applyNumberFormat="0" applyAlignment="0" applyProtection="0"/>
    <xf numFmtId="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6" fillId="0" borderId="2">
      <alignment horizont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0" fontId="73" fillId="0" borderId="34"/>
    <xf numFmtId="3" fontId="75" fillId="0" borderId="35"/>
    <xf numFmtId="0" fontId="7" fillId="0" borderId="0"/>
    <xf numFmtId="0" fontId="7" fillId="0" borderId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193" fontId="7" fillId="0" borderId="0" applyFill="0" applyBorder="0" applyAlignment="0"/>
    <xf numFmtId="0" fontId="68" fillId="0" borderId="38" applyBorder="0">
      <alignment horizontal="justify" vertical="justify"/>
    </xf>
    <xf numFmtId="194" fontId="7" fillId="0" borderId="0" applyFill="0" applyBorder="0" applyAlignment="0"/>
    <xf numFmtId="0" fontId="54" fillId="0" borderId="24">
      <alignment horizontal="right" wrapText="1"/>
    </xf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3" fontId="54" fillId="0" borderId="44" applyNumberForma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2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68" fillId="0" borderId="38" applyBorder="0">
      <alignment horizontal="justify" vertical="justify"/>
    </xf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0" fillId="0" borderId="0"/>
    <xf numFmtId="0" fontId="44" fillId="0" borderId="0"/>
    <xf numFmtId="0" fontId="100" fillId="0" borderId="0"/>
    <xf numFmtId="0" fontId="100" fillId="0" borderId="0"/>
    <xf numFmtId="0" fontId="100" fillId="0" borderId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48" fillId="0" borderId="0" applyFill="0" applyBorder="0" applyProtection="0">
      <alignment horizontal="right"/>
    </xf>
    <xf numFmtId="0" fontId="101" fillId="0" borderId="0" applyNumberFormat="0" applyFill="0" applyBorder="0" applyAlignment="0" applyProtection="0">
      <alignment vertical="top"/>
      <protection locked="0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9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1" fillId="42" borderId="31" applyNumberFormat="0" applyFont="0" applyBorder="0" applyAlignment="0" applyProtection="0"/>
    <xf numFmtId="0" fontId="7" fillId="0" borderId="0"/>
    <xf numFmtId="0" fontId="54" fillId="0" borderId="36"/>
    <xf numFmtId="193" fontId="7" fillId="0" borderId="0" applyFill="0" applyBorder="0" applyAlignment="0"/>
    <xf numFmtId="194" fontId="7" fillId="0" borderId="0" applyFill="0" applyBorder="0" applyAlignment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6" fillId="0" borderId="2">
      <alignment horizontal="center"/>
    </xf>
    <xf numFmtId="0" fontId="67" fillId="0" borderId="45" applyFill="0">
      <alignment horizontal="center"/>
      <protection locked="0"/>
    </xf>
    <xf numFmtId="196" fontId="7" fillId="0" borderId="0"/>
    <xf numFmtId="197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0" fontId="32" fillId="20" borderId="48" applyNumberFormat="0" applyAlignment="0" applyProtection="0"/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5" fillId="35" borderId="48" applyNumberFormat="0" applyAlignment="0" applyProtection="0"/>
    <xf numFmtId="0" fontId="25" fillId="35" borderId="48" applyNumberFormat="0" applyAlignment="0" applyProtection="0"/>
    <xf numFmtId="0" fontId="25" fillId="35" borderId="48" applyNumberFormat="0" applyAlignment="0" applyProtection="0"/>
    <xf numFmtId="43" fontId="7" fillId="0" borderId="0" applyFont="0" applyFill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81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84" fontId="7" fillId="0" borderId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47" fillId="0" borderId="49">
      <alignment horizontal="left" vertical="center"/>
    </xf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2" fillId="20" borderId="48" applyNumberFormat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7" fillId="0" borderId="0" applyNumberFormat="0" applyFont="0">
      <alignment wrapText="1"/>
    </xf>
    <xf numFmtId="164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1" fillId="0" borderId="45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0" fontId="35" fillId="35" borderId="53" applyNumberFormat="0" applyAlignment="0" applyProtection="0"/>
    <xf numFmtId="0" fontId="35" fillId="35" borderId="53" applyNumberFormat="0" applyAlignment="0" applyProtection="0"/>
    <xf numFmtId="0" fontId="35" fillId="35" borderId="53" applyNumberFormat="0" applyAlignment="0" applyProtection="0"/>
    <xf numFmtId="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6" fillId="0" borderId="58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" fillId="0" borderId="45" applyNumberFormat="0" applyFont="0" applyFill="0" applyAlignment="0" applyProtection="0"/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15" fillId="55" borderId="54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0" fontId="73" fillId="0" borderId="55"/>
    <xf numFmtId="3" fontId="75" fillId="0" borderId="56"/>
    <xf numFmtId="0" fontId="7" fillId="0" borderId="0"/>
    <xf numFmtId="0" fontId="68" fillId="0" borderId="38" applyBorder="0">
      <alignment horizontal="justify" vertical="justify"/>
    </xf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193" fontId="7" fillId="0" borderId="0" applyFill="0" applyBorder="0" applyAlignment="0"/>
    <xf numFmtId="0" fontId="68" fillId="0" borderId="38" applyBorder="0">
      <alignment horizontal="justify" vertical="justify"/>
    </xf>
    <xf numFmtId="194" fontId="7" fillId="0" borderId="0" applyFill="0" applyBorder="0" applyAlignment="0"/>
    <xf numFmtId="0" fontId="54" fillId="0" borderId="49">
      <alignment horizontal="right" wrapText="1"/>
    </xf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56" fillId="0" borderId="40" applyNumberFormat="0" applyAlignmen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23" fillId="0" borderId="0"/>
    <xf numFmtId="9" fontId="1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7" fillId="0" borderId="51" applyNumberFormat="0" applyFont="0" applyFill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169" fontId="15" fillId="0" borderId="0" applyFont="0" applyFill="0" applyBorder="0" applyAlignment="0" applyProtection="0"/>
    <xf numFmtId="169" fontId="127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27" fillId="0" borderId="0" applyFont="0" applyFill="0" applyBorder="0" applyAlignment="0" applyProtection="0"/>
    <xf numFmtId="254" fontId="68" fillId="0" borderId="0">
      <protection locked="0"/>
    </xf>
    <xf numFmtId="0" fontId="7" fillId="0" borderId="0"/>
    <xf numFmtId="0" fontId="1" fillId="0" borderId="0"/>
    <xf numFmtId="0" fontId="1" fillId="0" borderId="0"/>
    <xf numFmtId="0" fontId="120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74" fontId="66" fillId="0" borderId="58">
      <alignment horizontal="center"/>
    </xf>
    <xf numFmtId="174" fontId="67" fillId="0" borderId="45" applyFill="0">
      <alignment horizontal="center"/>
      <protection locked="0"/>
    </xf>
    <xf numFmtId="167" fontId="68" fillId="0" borderId="0"/>
    <xf numFmtId="167" fontId="68" fillId="0" borderId="0"/>
    <xf numFmtId="167" fontId="68" fillId="0" borderId="0"/>
    <xf numFmtId="167" fontId="68" fillId="0" borderId="0"/>
    <xf numFmtId="167" fontId="68" fillId="0" borderId="0"/>
    <xf numFmtId="169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169" fontId="121" fillId="0" borderId="0" applyFont="0" applyFill="0" applyBorder="0" applyAlignment="0" applyProtection="0"/>
    <xf numFmtId="2" fontId="124" fillId="0" borderId="59" applyFont="0" applyFill="0" applyBorder="0" applyAlignment="0"/>
    <xf numFmtId="0" fontId="1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5" fillId="35" borderId="48" applyNumberFormat="0" applyAlignment="0" applyProtection="0"/>
    <xf numFmtId="169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9" fontId="22" fillId="0" borderId="0" applyFont="0" applyFill="0" applyBorder="0" applyAlignment="0" applyProtection="0"/>
    <xf numFmtId="9" fontId="121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  <xf numFmtId="0" fontId="127" fillId="0" borderId="0"/>
    <xf numFmtId="0" fontId="7" fillId="0" borderId="42" applyNumberFormat="0" applyFill="0" applyProtection="0">
      <alignment horizontal="center"/>
    </xf>
    <xf numFmtId="169" fontId="1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20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26" fillId="0" borderId="0" applyFont="0" applyFill="0" applyBorder="0" applyAlignment="0" applyProtection="0"/>
    <xf numFmtId="174" fontId="47" fillId="0" borderId="47" applyNumberFormat="0" applyAlignment="0" applyProtection="0">
      <alignment horizontal="left" vertical="center"/>
    </xf>
    <xf numFmtId="174" fontId="47" fillId="0" borderId="49">
      <alignment horizontal="left" vertical="center"/>
    </xf>
    <xf numFmtId="174" fontId="31" fillId="0" borderId="50" applyNumberFormat="0" applyFill="0" applyAlignment="0" applyProtection="0"/>
    <xf numFmtId="174" fontId="32" fillId="20" borderId="48" applyNumberFormat="0" applyAlignment="0" applyProtection="0"/>
    <xf numFmtId="0" fontId="7" fillId="0" borderId="42" applyNumberFormat="0" applyFill="0" applyProtection="0">
      <alignment horizontal="center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174" fontId="71" fillId="0" borderId="45"/>
    <xf numFmtId="0" fontId="7" fillId="0" borderId="0"/>
    <xf numFmtId="204" fontId="1" fillId="0" borderId="0"/>
    <xf numFmtId="9" fontId="127" fillId="0" borderId="0" applyFont="0" applyFill="0" applyBorder="0" applyAlignment="0" applyProtection="0"/>
    <xf numFmtId="0" fontId="127" fillId="0" borderId="0"/>
    <xf numFmtId="0" fontId="7" fillId="0" borderId="0"/>
    <xf numFmtId="0" fontId="1" fillId="0" borderId="0"/>
    <xf numFmtId="0" fontId="1" fillId="0" borderId="0"/>
    <xf numFmtId="0" fontId="7" fillId="0" borderId="42" applyNumberFormat="0" applyFill="0" applyProtection="0">
      <alignment horizontal="center"/>
    </xf>
    <xf numFmtId="16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/>
    <xf numFmtId="241" fontId="63" fillId="0" borderId="0" applyFill="0" applyBorder="0" applyAlignment="0"/>
    <xf numFmtId="0" fontId="7" fillId="0" borderId="0"/>
    <xf numFmtId="0" fontId="7" fillId="0" borderId="0"/>
    <xf numFmtId="174" fontId="7" fillId="41" borderId="51" applyNumberFormat="0" applyFont="0" applyAlignment="0" applyProtection="0"/>
    <xf numFmtId="174" fontId="7" fillId="41" borderId="51" applyNumberFormat="0" applyFont="0" applyAlignment="0" applyProtection="0"/>
    <xf numFmtId="174" fontId="7" fillId="41" borderId="51" applyNumberFormat="0" applyFont="0" applyAlignment="0" applyProtection="0"/>
    <xf numFmtId="169" fontId="83" fillId="0" borderId="0" applyFont="0" applyAlignment="0">
      <alignment horizontal="right"/>
    </xf>
    <xf numFmtId="174" fontId="35" fillId="35" borderId="53" applyNumberFormat="0" applyAlignment="0" applyProtection="0"/>
    <xf numFmtId="0" fontId="108" fillId="0" borderId="0" applyNumberFormat="0" applyFill="0" applyBorder="0" applyProtection="0">
      <alignment horizontal="left"/>
    </xf>
    <xf numFmtId="16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0" fontId="7" fillId="0" borderId="42" applyNumberFormat="0" applyFill="0" applyProtection="0">
      <alignment horizontal="center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69" fontId="1" fillId="0" borderId="0" applyFont="0" applyFill="0" applyBorder="0" applyAlignment="0" applyProtection="0"/>
    <xf numFmtId="174" fontId="73" fillId="0" borderId="55"/>
    <xf numFmtId="0" fontId="1" fillId="0" borderId="0"/>
    <xf numFmtId="0" fontId="7" fillId="0" borderId="42" applyNumberFormat="0" applyFill="0" applyProtection="0">
      <alignment horizontal="center"/>
    </xf>
    <xf numFmtId="9" fontId="22" fillId="0" borderId="0" applyFont="0" applyFill="0" applyBorder="0" applyAlignment="0" applyProtection="0"/>
    <xf numFmtId="174" fontId="21" fillId="58" borderId="58" applyNumberFormat="0" applyProtection="0">
      <alignment horizontal="center" wrapText="1"/>
    </xf>
    <xf numFmtId="174" fontId="21" fillId="0" borderId="58" applyNumberFormat="0" applyFill="0" applyProtection="0">
      <alignment horizontal="right" wrapText="1"/>
    </xf>
    <xf numFmtId="174" fontId="21" fillId="59" borderId="58" applyNumberFormat="0" applyProtection="0">
      <alignment horizontal="right" wrapText="1"/>
    </xf>
    <xf numFmtId="174" fontId="21" fillId="37" borderId="58" applyNumberFormat="0" applyProtection="0">
      <alignment horizontal="right" wrapText="1"/>
    </xf>
    <xf numFmtId="169" fontId="119" fillId="0" borderId="0" applyFont="0" applyFill="0" applyBorder="0" applyAlignment="0" applyProtection="0"/>
    <xf numFmtId="174" fontId="21" fillId="12" borderId="58" applyNumberFormat="0" applyProtection="0">
      <alignment wrapText="1"/>
    </xf>
    <xf numFmtId="174" fontId="21" fillId="12" borderId="58" applyNumberFormat="0" applyProtection="0">
      <alignment wrapText="1"/>
    </xf>
    <xf numFmtId="174" fontId="21" fillId="37" borderId="58" applyNumberFormat="0" applyProtection="0">
      <alignment wrapText="1"/>
    </xf>
    <xf numFmtId="174" fontId="21" fillId="59" borderId="58" applyNumberFormat="0" applyProtection="0">
      <alignment wrapText="1"/>
    </xf>
    <xf numFmtId="210" fontId="21" fillId="12" borderId="58" applyProtection="0">
      <alignment wrapText="1"/>
    </xf>
    <xf numFmtId="211" fontId="21" fillId="12" borderId="58" applyProtection="0">
      <alignment wrapText="1"/>
    </xf>
    <xf numFmtId="212" fontId="21" fillId="12" borderId="58" applyProtection="0">
      <alignment wrapText="1"/>
    </xf>
    <xf numFmtId="213" fontId="21" fillId="12" borderId="58" applyProtection="0">
      <alignment wrapText="1"/>
    </xf>
    <xf numFmtId="214" fontId="21" fillId="12" borderId="58" applyProtection="0">
      <alignment wrapText="1"/>
    </xf>
    <xf numFmtId="211" fontId="21" fillId="59" borderId="58" applyProtection="0">
      <alignment wrapText="1"/>
    </xf>
    <xf numFmtId="215" fontId="21" fillId="12" borderId="58" applyProtection="0">
      <alignment wrapText="1"/>
    </xf>
    <xf numFmtId="0" fontId="7" fillId="0" borderId="0" applyBorder="0"/>
    <xf numFmtId="0" fontId="7" fillId="0" borderId="0"/>
    <xf numFmtId="0" fontId="7" fillId="0" borderId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67" fontId="68" fillId="0" borderId="0"/>
    <xf numFmtId="169" fontId="120" fillId="0" borderId="0" applyFont="0" applyFill="0" applyBorder="0" applyAlignment="0" applyProtection="0"/>
    <xf numFmtId="0" fontId="107" fillId="0" borderId="41" applyNumberFormat="0" applyFill="0" applyAlignment="0" applyProtection="0"/>
    <xf numFmtId="0" fontId="7" fillId="0" borderId="42" applyNumberFormat="0" applyFill="0" applyProtection="0">
      <alignment horizontal="center"/>
    </xf>
    <xf numFmtId="209" fontId="95" fillId="0" borderId="52" applyNumberFormat="0" applyFont="0" applyFill="0" applyAlignment="0" applyProtection="0"/>
    <xf numFmtId="174" fontId="54" fillId="0" borderId="49">
      <alignment horizontal="right" wrapText="1"/>
    </xf>
    <xf numFmtId="174" fontId="37" fillId="0" borderId="57" applyNumberFormat="0" applyFill="0" applyAlignment="0" applyProtection="0"/>
    <xf numFmtId="167" fontId="68" fillId="0" borderId="0"/>
    <xf numFmtId="0" fontId="7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204" fontId="1" fillId="0" borderId="0"/>
    <xf numFmtId="164" fontId="7" fillId="0" borderId="0" applyFill="0" applyBorder="0" applyAlignment="0"/>
    <xf numFmtId="169" fontId="7" fillId="0" borderId="0" applyFill="0" applyBorder="0" applyAlignment="0"/>
    <xf numFmtId="0" fontId="7" fillId="0" borderId="42" applyNumberFormat="0" applyFill="0" applyProtection="0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15" fillId="0" borderId="0"/>
    <xf numFmtId="174" fontId="7" fillId="41" borderId="51" applyNumberFormat="0" applyFon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9" fontId="7" fillId="0" borderId="0" applyFont="0" applyFill="0" applyBorder="0" applyAlignment="0" applyProtection="0"/>
    <xf numFmtId="169" fontId="7" fillId="0" borderId="0" applyFill="0" applyBorder="0" applyAlignment="0"/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0" borderId="45" applyNumberFormat="0" applyFon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6" fillId="0" borderId="58">
      <alignment horizontal="center"/>
    </xf>
    <xf numFmtId="0" fontId="67" fillId="0" borderId="45" applyFill="0">
      <alignment horizontal="center"/>
      <protection locked="0"/>
    </xf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7" fontId="1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7" fillId="0" borderId="58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47" fillId="0" borderId="47" applyNumberFormat="0" applyAlignment="0" applyProtection="0">
      <alignment horizontal="left" vertical="center"/>
    </xf>
    <xf numFmtId="0" fontId="47" fillId="0" borderId="49">
      <alignment horizontal="left" vertic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0" fontId="71" fillId="0" borderId="45"/>
    <xf numFmtId="0" fontId="127" fillId="0" borderId="0"/>
    <xf numFmtId="0" fontId="7" fillId="0" borderId="0" applyNumberFormat="0" applyFill="0" applyBorder="0" applyProtection="0">
      <alignment horizontal="centerContinuous"/>
    </xf>
    <xf numFmtId="0" fontId="126" fillId="0" borderId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9" fontId="7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1" fillId="0" borderId="0"/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0" borderId="0"/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0" borderId="0" applyBorder="0"/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3" fillId="0" borderId="55"/>
    <xf numFmtId="0" fontId="7" fillId="0" borderId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169" fontId="22" fillId="0" borderId="0" applyFont="0" applyFill="0" applyBorder="0" applyAlignment="0" applyProtection="0"/>
    <xf numFmtId="0" fontId="106" fillId="0" borderId="0" applyNumberFormat="0" applyFill="0" applyBorder="0" applyProtection="0">
      <alignment vertical="top"/>
    </xf>
    <xf numFmtId="0" fontId="54" fillId="0" borderId="49">
      <alignment horizontal="right" wrapText="1"/>
    </xf>
    <xf numFmtId="16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51" applyNumberFormat="0" applyFont="0" applyFill="0" applyAlignment="0" applyProtection="0"/>
    <xf numFmtId="169" fontId="22" fillId="0" borderId="0" applyFont="0" applyFill="0" applyBorder="0" applyAlignment="0" applyProtection="0"/>
    <xf numFmtId="0" fontId="7" fillId="0" borderId="0"/>
    <xf numFmtId="0" fontId="127" fillId="0" borderId="0"/>
    <xf numFmtId="0" fontId="127" fillId="0" borderId="0"/>
    <xf numFmtId="0" fontId="12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1" fillId="58" borderId="58" applyNumberFormat="0" applyProtection="0">
      <alignment horizontal="center" wrapText="1"/>
    </xf>
    <xf numFmtId="0" fontId="21" fillId="0" borderId="58" applyNumberFormat="0" applyFill="0" applyProtection="0">
      <alignment horizontal="right" wrapText="1"/>
    </xf>
    <xf numFmtId="0" fontId="21" fillId="59" borderId="58" applyNumberFormat="0" applyProtection="0">
      <alignment horizontal="right" wrapText="1"/>
    </xf>
    <xf numFmtId="0" fontId="21" fillId="37" borderId="58" applyNumberFormat="0" applyProtection="0">
      <alignment horizontal="right" wrapText="1"/>
    </xf>
    <xf numFmtId="169" fontId="7" fillId="0" borderId="0" applyFont="0" applyFill="0" applyBorder="0" applyAlignment="0" applyProtection="0"/>
    <xf numFmtId="0" fontId="21" fillId="12" borderId="58" applyNumberFormat="0" applyProtection="0">
      <alignment wrapText="1"/>
    </xf>
    <xf numFmtId="0" fontId="21" fillId="12" borderId="58" applyNumberFormat="0" applyProtection="0">
      <alignment wrapText="1"/>
    </xf>
    <xf numFmtId="0" fontId="21" fillId="37" borderId="58" applyNumberFormat="0" applyProtection="0">
      <alignment wrapText="1"/>
    </xf>
    <xf numFmtId="0" fontId="21" fillId="59" borderId="58" applyNumberFormat="0" applyProtection="0">
      <alignment wrapText="1"/>
    </xf>
    <xf numFmtId="210" fontId="21" fillId="12" borderId="58" applyProtection="0">
      <alignment wrapText="1"/>
    </xf>
    <xf numFmtId="211" fontId="21" fillId="12" borderId="58" applyProtection="0">
      <alignment wrapText="1"/>
    </xf>
    <xf numFmtId="212" fontId="21" fillId="12" borderId="58" applyProtection="0">
      <alignment wrapText="1"/>
    </xf>
    <xf numFmtId="213" fontId="21" fillId="12" borderId="58" applyProtection="0">
      <alignment wrapText="1"/>
    </xf>
    <xf numFmtId="169" fontId="1" fillId="0" borderId="0" applyFont="0" applyFill="0" applyBorder="0" applyAlignment="0" applyProtection="0"/>
    <xf numFmtId="214" fontId="21" fillId="12" borderId="58" applyProtection="0">
      <alignment wrapText="1"/>
    </xf>
    <xf numFmtId="211" fontId="21" fillId="59" borderId="58" applyProtection="0">
      <alignment wrapText="1"/>
    </xf>
    <xf numFmtId="215" fontId="21" fillId="12" borderId="58" applyProtection="0">
      <alignment wrapText="1"/>
    </xf>
    <xf numFmtId="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4" fontId="1" fillId="0" borderId="0"/>
    <xf numFmtId="0" fontId="7" fillId="0" borderId="0"/>
    <xf numFmtId="0" fontId="120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0" fontId="108" fillId="0" borderId="0" applyNumberFormat="0" applyFill="0" applyBorder="0" applyProtection="0">
      <alignment horizontal="left"/>
    </xf>
    <xf numFmtId="169" fontId="2" fillId="0" borderId="0" applyFont="0" applyFill="0" applyBorder="0" applyAlignment="0" applyProtection="0"/>
    <xf numFmtId="0" fontId="7" fillId="0" borderId="0" applyBorder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41" fontId="63" fillId="0" borderId="0" applyFill="0" applyBorder="0" applyAlignment="0"/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/>
    <xf numFmtId="0" fontId="7" fillId="0" borderId="42" applyNumberFormat="0" applyFill="0" applyProtection="0">
      <alignment horizontal="center"/>
    </xf>
    <xf numFmtId="169" fontId="22" fillId="0" borderId="0" applyFont="0" applyFill="0" applyBorder="0" applyAlignment="0" applyProtection="0"/>
    <xf numFmtId="0" fontId="7" fillId="0" borderId="0" applyBorder="0"/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0" fontId="1" fillId="0" borderId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27" fillId="0" borderId="0"/>
    <xf numFmtId="0" fontId="120" fillId="0" borderId="0"/>
    <xf numFmtId="0" fontId="12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/>
    <xf numFmtId="0" fontId="7" fillId="0" borderId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1" fillId="0" borderId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0" fontId="54" fillId="0" borderId="49">
      <alignment horizontal="center" wrapText="1"/>
    </xf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106" fillId="0" borderId="0" applyNumberFormat="0" applyFill="0" applyBorder="0" applyProtection="0">
      <alignment vertical="top"/>
    </xf>
    <xf numFmtId="9" fontId="12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9" fontId="7" fillId="0" borderId="0" applyFont="0" applyFill="0" applyBorder="0" applyAlignment="0" applyProtection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27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7" fillId="0" borderId="0"/>
    <xf numFmtId="0" fontId="1" fillId="0" borderId="0"/>
    <xf numFmtId="0" fontId="1" fillId="0" borderId="0"/>
    <xf numFmtId="0" fontId="7" fillId="0" borderId="0" applyBorder="0"/>
    <xf numFmtId="0" fontId="1" fillId="0" borderId="0"/>
    <xf numFmtId="0" fontId="1" fillId="0" borderId="0"/>
    <xf numFmtId="0" fontId="7" fillId="0" borderId="0"/>
    <xf numFmtId="0" fontId="127" fillId="0" borderId="0"/>
    <xf numFmtId="0" fontId="7" fillId="0" borderId="0"/>
    <xf numFmtId="0" fontId="12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7" fillId="0" borderId="0"/>
    <xf numFmtId="226" fontId="25" fillId="35" borderId="48" applyNumberFormat="0" applyAlignment="0" applyProtection="0"/>
    <xf numFmtId="226" fontId="25" fillId="35" borderId="48" applyNumberFormat="0" applyAlignment="0" applyProtection="0"/>
    <xf numFmtId="0" fontId="25" fillId="35" borderId="48" applyNumberFormat="0" applyAlignment="0" applyProtection="0"/>
    <xf numFmtId="167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242" fontId="112" fillId="0" borderId="58"/>
    <xf numFmtId="166" fontId="7" fillId="0" borderId="58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/>
    <xf numFmtId="165" fontId="7" fillId="0" borderId="0"/>
    <xf numFmtId="9" fontId="7" fillId="0" borderId="0" applyFont="0" applyFill="0" applyBorder="0" applyAlignment="0" applyProtection="0"/>
    <xf numFmtId="226" fontId="47" fillId="0" borderId="47" applyNumberFormat="0" applyAlignment="0" applyProtection="0">
      <alignment horizontal="left" vertical="center"/>
    </xf>
    <xf numFmtId="204" fontId="47" fillId="0" borderId="49">
      <alignment horizontal="left" vertical="center"/>
    </xf>
    <xf numFmtId="226" fontId="47" fillId="0" borderId="49">
      <alignment horizontal="left" vertical="center"/>
    </xf>
    <xf numFmtId="226" fontId="47" fillId="0" borderId="49">
      <alignment horizontal="left" vertical="center"/>
    </xf>
    <xf numFmtId="0" fontId="47" fillId="0" borderId="49">
      <alignment horizontal="left" vertical="center"/>
    </xf>
    <xf numFmtId="226" fontId="31" fillId="0" borderId="50" applyNumberFormat="0" applyFill="0" applyAlignment="0" applyProtection="0"/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226" fontId="32" fillId="20" borderId="48" applyNumberFormat="0" applyAlignment="0" applyProtection="0"/>
    <xf numFmtId="226" fontId="32" fillId="20" borderId="48" applyNumberFormat="0" applyAlignment="0" applyProtection="0"/>
    <xf numFmtId="0" fontId="32" fillId="20" borderId="48" applyNumberFormat="0" applyAlignment="0" applyProtection="0"/>
    <xf numFmtId="0" fontId="105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7" fillId="0" borderId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27" fillId="0" borderId="0"/>
    <xf numFmtId="0" fontId="1" fillId="0" borderId="0"/>
    <xf numFmtId="9" fontId="22" fillId="0" borderId="0" applyFont="0" applyFill="0" applyBorder="0" applyAlignment="0" applyProtection="0"/>
    <xf numFmtId="22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69" fontId="12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7" fillId="0" borderId="0"/>
    <xf numFmtId="0" fontId="7" fillId="0" borderId="0"/>
    <xf numFmtId="0" fontId="7" fillId="0" borderId="0"/>
    <xf numFmtId="0" fontId="1" fillId="0" borderId="0"/>
    <xf numFmtId="16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169" fontId="22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241" fontId="83" fillId="0" borderId="0" applyFill="0" applyBorder="0" applyAlignment="0"/>
    <xf numFmtId="0" fontId="127" fillId="0" borderId="0"/>
    <xf numFmtId="0" fontId="127" fillId="0" borderId="0"/>
    <xf numFmtId="0" fontId="127" fillId="0" borderId="0"/>
    <xf numFmtId="0" fontId="1" fillId="0" borderId="0"/>
    <xf numFmtId="253" fontId="7" fillId="0" borderId="0"/>
    <xf numFmtId="0" fontId="1" fillId="0" borderId="0"/>
    <xf numFmtId="0" fontId="7" fillId="0" borderId="0"/>
    <xf numFmtId="0" fontId="1" fillId="0" borderId="0"/>
    <xf numFmtId="0" fontId="127" fillId="0" borderId="0"/>
    <xf numFmtId="9" fontId="1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0"/>
    <xf numFmtId="0" fontId="7" fillId="0" borderId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8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7" fillId="0" borderId="42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107" fillId="0" borderId="41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41" borderId="51" applyNumberFormat="0" applyFont="0" applyAlignment="0" applyProtection="0"/>
    <xf numFmtId="174" fontId="7" fillId="41" borderId="51" applyNumberFormat="0" applyFont="0" applyAlignment="0" applyProtection="0"/>
    <xf numFmtId="226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3" fontId="45" fillId="0" borderId="52" applyBorder="0"/>
    <xf numFmtId="3" fontId="45" fillId="0" borderId="52" applyBorder="0"/>
    <xf numFmtId="3" fontId="45" fillId="0" borderId="52" applyBorder="0"/>
    <xf numFmtId="226" fontId="35" fillId="35" borderId="53" applyNumberFormat="0" applyAlignment="0" applyProtection="0"/>
    <xf numFmtId="226" fontId="35" fillId="35" borderId="53" applyNumberFormat="0" applyAlignment="0" applyProtection="0"/>
    <xf numFmtId="226" fontId="35" fillId="35" borderId="53" applyNumberFormat="0" applyAlignment="0" applyProtection="0"/>
    <xf numFmtId="0" fontId="35" fillId="35" borderId="53" applyNumberFormat="0" applyAlignment="0" applyProtection="0"/>
    <xf numFmtId="0" fontId="35" fillId="35" borderId="53" applyNumberFormat="0" applyAlignment="0" applyProtection="0"/>
    <xf numFmtId="223" fontId="97" fillId="0" borderId="44" applyBorder="0" applyProtection="0">
      <alignment horizontal="right"/>
    </xf>
    <xf numFmtId="0" fontId="7" fillId="0" borderId="0"/>
    <xf numFmtId="9" fontId="7" fillId="0" borderId="0" applyFont="0" applyFill="0" applyBorder="0" applyAlignment="0" applyProtection="0"/>
    <xf numFmtId="37" fontId="106" fillId="0" borderId="0" applyNumberFormat="0" applyFill="0" applyBorder="0" applyProtection="0">
      <alignment vertical="top"/>
    </xf>
    <xf numFmtId="9" fontId="22" fillId="0" borderId="0" applyFont="0" applyFill="0" applyBorder="0" applyAlignment="0" applyProtection="0"/>
    <xf numFmtId="0" fontId="65" fillId="0" borderId="44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7" fillId="0" borderId="0"/>
    <xf numFmtId="169" fontId="15" fillId="0" borderId="0" applyFont="0" applyFill="0" applyBorder="0" applyAlignment="0" applyProtection="0"/>
    <xf numFmtId="169" fontId="127" fillId="0" borderId="0" applyFont="0" applyFill="0" applyBorder="0" applyAlignment="0" applyProtection="0"/>
    <xf numFmtId="0" fontId="7" fillId="0" borderId="0"/>
    <xf numFmtId="16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251" fontId="7" fillId="0" borderId="0">
      <protection locked="0"/>
    </xf>
    <xf numFmtId="0" fontId="7" fillId="0" borderId="42" applyNumberFormat="0" applyFill="0" applyProtection="0">
      <alignment horizontal="center"/>
    </xf>
    <xf numFmtId="16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0" fontId="7" fillId="0" borderId="0" applyBorder="0"/>
    <xf numFmtId="169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42" applyNumberFormat="0" applyFill="0" applyProtection="0">
      <alignment horizontal="center"/>
    </xf>
    <xf numFmtId="0" fontId="108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centerContinuous"/>
    </xf>
    <xf numFmtId="169" fontId="15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7" fillId="0" borderId="0"/>
    <xf numFmtId="0" fontId="7" fillId="0" borderId="0" applyBorder="0"/>
    <xf numFmtId="0" fontId="120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4" fontId="15" fillId="43" borderId="53" applyNumberFormat="0" applyProtection="0">
      <alignment vertical="center"/>
    </xf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60" fillId="5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1" fillId="0" borderId="0"/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4" fontId="63" fillId="55" borderId="53" applyNumberFormat="0" applyProtection="0">
      <alignment horizontal="right" vertical="center"/>
    </xf>
    <xf numFmtId="204" fontId="73" fillId="0" borderId="55"/>
    <xf numFmtId="226" fontId="73" fillId="0" borderId="55"/>
    <xf numFmtId="226" fontId="73" fillId="0" borderId="55"/>
    <xf numFmtId="0" fontId="73" fillId="0" borderId="55"/>
    <xf numFmtId="209" fontId="95" fillId="0" borderId="52" applyNumberFormat="0" applyFont="0" applyFill="0" applyAlignment="0" applyProtection="0"/>
    <xf numFmtId="209" fontId="95" fillId="0" borderId="52" applyNumberFormat="0" applyFont="0" applyFill="0" applyAlignment="0" applyProtection="0"/>
    <xf numFmtId="209" fontId="95" fillId="0" borderId="52" applyNumberFormat="0" applyFont="0" applyFill="0" applyAlignment="0" applyProtection="0"/>
    <xf numFmtId="209" fontId="95" fillId="0" borderId="52" applyNumberFormat="0" applyFont="0" applyFill="0" applyAlignment="0" applyProtection="0"/>
    <xf numFmtId="226" fontId="37" fillId="0" borderId="57" applyNumberFormat="0" applyFill="0" applyAlignment="0" applyProtection="0"/>
    <xf numFmtId="226" fontId="37" fillId="0" borderId="57" applyNumberFormat="0" applyFill="0" applyAlignment="0" applyProtection="0"/>
    <xf numFmtId="226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66" fillId="0" borderId="58">
      <alignment horizontal="center"/>
    </xf>
    <xf numFmtId="0" fontId="66" fillId="0" borderId="58">
      <alignment horizontal="center"/>
    </xf>
    <xf numFmtId="165" fontId="7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108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1" fontId="7" fillId="0" borderId="0">
      <protection locked="0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5" fillId="35" borderId="48" applyNumberFormat="0" applyAlignment="0" applyProtection="0"/>
    <xf numFmtId="0" fontId="25" fillId="35" borderId="48" applyNumberFormat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251" fontId="7" fillId="0" borderId="0">
      <protection locked="0"/>
    </xf>
    <xf numFmtId="0" fontId="7" fillId="0" borderId="0" applyBorder="0"/>
    <xf numFmtId="0" fontId="7" fillId="0" borderId="0" applyBorder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4" fontId="1" fillId="0" borderId="0"/>
    <xf numFmtId="241" fontId="83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47" fillId="0" borderId="49">
      <alignment horizontal="left" vertical="center"/>
    </xf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0" fontId="35" fillId="35" borderId="53" applyNumberFormat="0" applyAlignment="0" applyProtection="0"/>
    <xf numFmtId="0" fontId="35" fillId="35" borderId="53" applyNumberFormat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127" fillId="0" borderId="0"/>
    <xf numFmtId="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42" applyNumberFormat="0" applyFill="0" applyProtection="0">
      <alignment horizontal="center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5" fillId="0" borderId="0" applyFill="0" applyBorder="0" applyProtection="0">
      <alignment horizontal="left"/>
    </xf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15" fillId="55" borderId="54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0" borderId="0"/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0" fontId="73" fillId="0" borderId="55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0" borderId="49">
      <alignment horizontal="right" wrapText="1"/>
    </xf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0" fontId="32" fillId="20" borderId="48" applyNumberFormat="0" applyAlignment="0" applyProtection="0"/>
    <xf numFmtId="169" fontId="7" fillId="0" borderId="0" applyFill="0" applyBorder="0" applyAlignment="0"/>
    <xf numFmtId="169" fontId="22" fillId="0" borderId="0" applyFont="0" applyFill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0" fontId="25" fillId="35" borderId="48" applyNumberFormat="0" applyAlignment="0" applyProtection="0"/>
    <xf numFmtId="0" fontId="25" fillId="35" borderId="48" applyNumberFormat="0" applyAlignment="0" applyProtection="0"/>
    <xf numFmtId="0" fontId="25" fillId="35" borderId="48" applyNumberFormat="0" applyAlignment="0" applyProtection="0"/>
    <xf numFmtId="169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/>
    <xf numFmtId="169" fontId="12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47" fillId="0" borderId="49">
      <alignment horizontal="left" vertical="center"/>
    </xf>
    <xf numFmtId="169" fontId="7" fillId="0" borderId="0" applyFont="0" applyFill="0" applyBorder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169" fontId="7" fillId="0" borderId="0" applyFont="0" applyFill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15" fillId="0" borderId="0">
      <alignment vertical="top"/>
    </xf>
    <xf numFmtId="9" fontId="7" fillId="0" borderId="0" applyFont="0" applyFill="0" applyBorder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0" fontId="35" fillId="35" borderId="53" applyNumberFormat="0" applyAlignment="0" applyProtection="0"/>
    <xf numFmtId="0" fontId="35" fillId="35" borderId="53" applyNumberFormat="0" applyAlignment="0" applyProtection="0"/>
    <xf numFmtId="0" fontId="35" fillId="35" borderId="53" applyNumberFormat="0" applyAlignment="0" applyProtection="0"/>
    <xf numFmtId="9" fontId="7" fillId="0" borderId="0" applyFont="0" applyFill="0" applyBorder="0" applyAlignment="0" applyProtection="0"/>
    <xf numFmtId="0" fontId="66" fillId="0" borderId="58">
      <alignment horizontal="center"/>
    </xf>
    <xf numFmtId="0" fontId="1" fillId="0" borderId="0"/>
    <xf numFmtId="0" fontId="7" fillId="0" borderId="0" applyBorder="0"/>
    <xf numFmtId="0" fontId="1" fillId="0" borderId="0"/>
    <xf numFmtId="0" fontId="12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15" fillId="55" borderId="54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0" fontId="73" fillId="0" borderId="55"/>
    <xf numFmtId="3" fontId="75" fillId="0" borderId="56"/>
    <xf numFmtId="0" fontId="1" fillId="0" borderId="0"/>
    <xf numFmtId="0" fontId="7" fillId="0" borderId="0"/>
    <xf numFmtId="0" fontId="7" fillId="0" borderId="0"/>
    <xf numFmtId="0" fontId="54" fillId="0" borderId="49">
      <alignment horizontal="right" wrapText="1"/>
    </xf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7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0" applyNumberFormat="0" applyFill="0" applyBorder="0" applyProtection="0">
      <alignment horizontal="left"/>
    </xf>
    <xf numFmtId="169" fontId="7" fillId="0" borderId="0" applyFont="0" applyFill="0" applyBorder="0" applyAlignment="0" applyProtection="0"/>
    <xf numFmtId="0" fontId="32" fillId="20" borderId="48" applyNumberFormat="0" applyAlignment="0" applyProtection="0"/>
    <xf numFmtId="169" fontId="22" fillId="0" borderId="0" applyFont="0" applyFill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253" fontId="7" fillId="0" borderId="0"/>
    <xf numFmtId="0" fontId="7" fillId="0" borderId="0"/>
    <xf numFmtId="241" fontId="15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7" fillId="0" borderId="0"/>
    <xf numFmtId="0" fontId="66" fillId="0" borderId="58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9" fontId="22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0" fontId="7" fillId="0" borderId="0" applyNumberFormat="0" applyFill="0" applyBorder="0" applyProtection="0">
      <alignment horizontal="centerContinuous"/>
    </xf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253" fontId="7" fillId="0" borderId="0"/>
    <xf numFmtId="169" fontId="22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0" fontId="127" fillId="0" borderId="0"/>
    <xf numFmtId="169" fontId="12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ont="0" applyFill="0" applyBorder="0" applyAlignment="0" applyProtection="0"/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164" fontId="7" fillId="0" borderId="0" applyFill="0" applyBorder="0" applyAlignment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ill="0" applyBorder="0" applyAlignment="0"/>
    <xf numFmtId="164" fontId="7" fillId="0" borderId="0" applyFill="0" applyBorder="0" applyAlignment="0"/>
    <xf numFmtId="0" fontId="7" fillId="0" borderId="0" applyNumberFormat="0" applyFill="0" applyBorder="0" applyAlignment="0" applyProtection="0"/>
    <xf numFmtId="169" fontId="7" fillId="0" borderId="0" applyFill="0" applyBorder="0" applyAlignment="0"/>
    <xf numFmtId="169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0" borderId="0" applyBorder="0"/>
    <xf numFmtId="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27" fillId="0" borderId="0"/>
    <xf numFmtId="0" fontId="1" fillId="0" borderId="0"/>
    <xf numFmtId="0" fontId="1" fillId="0" borderId="0"/>
    <xf numFmtId="253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12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7" fillId="0" borderId="0"/>
    <xf numFmtId="169" fontId="22" fillId="0" borderId="0" applyFont="0" applyFill="0" applyBorder="0" applyAlignment="0" applyProtection="0"/>
    <xf numFmtId="0" fontId="1" fillId="0" borderId="0"/>
    <xf numFmtId="251" fontId="7" fillId="0" borderId="0">
      <protection locked="0"/>
    </xf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Border="0"/>
    <xf numFmtId="0" fontId="7" fillId="0" borderId="0" applyNumberFormat="0" applyFill="0" applyBorder="0" applyProtection="0">
      <alignment horizontal="centerContinuous"/>
    </xf>
    <xf numFmtId="9" fontId="22" fillId="0" borderId="0" applyFont="0" applyFill="0" applyBorder="0" applyAlignment="0" applyProtection="0"/>
    <xf numFmtId="0" fontId="7" fillId="0" borderId="0"/>
    <xf numFmtId="0" fontId="127" fillId="0" borderId="0"/>
    <xf numFmtId="0" fontId="1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 applyBorder="0"/>
    <xf numFmtId="0" fontId="7" fillId="0" borderId="0" applyBorder="0"/>
    <xf numFmtId="0" fontId="1" fillId="0" borderId="0"/>
    <xf numFmtId="0" fontId="7" fillId="0" borderId="0" applyBorder="0"/>
    <xf numFmtId="0" fontId="7" fillId="0" borderId="0" applyBorder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5" fontId="7" fillId="0" borderId="0"/>
    <xf numFmtId="226" fontId="21" fillId="42" borderId="31" applyNumberFormat="0" applyFont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9" fontId="7" fillId="0" borderId="0" applyFont="0" applyFill="0" applyBorder="0" applyAlignment="0" applyProtection="0"/>
    <xf numFmtId="0" fontId="7" fillId="0" borderId="0"/>
    <xf numFmtId="0" fontId="7" fillId="0" borderId="0" applyBorder="0"/>
    <xf numFmtId="0" fontId="7" fillId="0" borderId="0" applyBorder="0"/>
    <xf numFmtId="0" fontId="7" fillId="0" borderId="0"/>
    <xf numFmtId="169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108" fillId="0" borderId="42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" fillId="0" borderId="0"/>
    <xf numFmtId="44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" fillId="0" borderId="0"/>
    <xf numFmtId="0" fontId="7" fillId="0" borderId="0" applyBorder="0"/>
    <xf numFmtId="0" fontId="7" fillId="0" borderId="0"/>
    <xf numFmtId="169" fontId="120" fillId="0" borderId="0" applyFont="0" applyFill="0" applyBorder="0" applyAlignment="0" applyProtection="0"/>
    <xf numFmtId="0" fontId="107" fillId="0" borderId="41" applyNumberFormat="0" applyFill="0" applyAlignment="0" applyProtection="0"/>
    <xf numFmtId="0" fontId="108" fillId="0" borderId="0" applyNumberFormat="0" applyFill="0" applyBorder="0" applyProtection="0">
      <alignment horizontal="left"/>
    </xf>
    <xf numFmtId="16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left"/>
    </xf>
    <xf numFmtId="0" fontId="1" fillId="0" borderId="0"/>
    <xf numFmtId="169" fontId="1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centerContinuous"/>
    </xf>
    <xf numFmtId="169" fontId="1" fillId="0" borderId="0" applyFont="0" applyFill="0" applyBorder="0" applyAlignment="0" applyProtection="0"/>
    <xf numFmtId="0" fontId="108" fillId="0" borderId="42" applyNumberFormat="0" applyFill="0" applyProtection="0">
      <alignment horizontal="center"/>
    </xf>
    <xf numFmtId="9" fontId="7" fillId="0" borderId="0" applyFont="0" applyFill="0" applyBorder="0" applyAlignment="0" applyProtection="0"/>
    <xf numFmtId="0" fontId="127" fillId="0" borderId="0"/>
    <xf numFmtId="0" fontId="1" fillId="0" borderId="0"/>
    <xf numFmtId="241" fontId="56" fillId="0" borderId="0" applyFill="0" applyBorder="0" applyAlignment="0"/>
    <xf numFmtId="0" fontId="127" fillId="0" borderId="0"/>
    <xf numFmtId="0" fontId="7" fillId="0" borderId="42" applyNumberFormat="0" applyFill="0" applyProtection="0">
      <alignment horizontal="center"/>
    </xf>
    <xf numFmtId="169" fontId="1" fillId="0" borderId="0" applyFont="0" applyFill="0" applyBorder="0" applyAlignment="0" applyProtection="0"/>
    <xf numFmtId="0" fontId="127" fillId="0" borderId="0"/>
    <xf numFmtId="0" fontId="7" fillId="0" borderId="0" applyNumberFormat="0" applyFill="0" applyBorder="0" applyProtection="0">
      <alignment horizontal="centerContinuous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169" fontId="22" fillId="0" borderId="0" applyFont="0" applyFill="0" applyBorder="0" applyAlignment="0" applyProtection="0"/>
    <xf numFmtId="204" fontId="1" fillId="0" borderId="0"/>
    <xf numFmtId="16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left"/>
    </xf>
    <xf numFmtId="226" fontId="15" fillId="0" borderId="0">
      <alignment vertical="top"/>
    </xf>
    <xf numFmtId="0" fontId="7" fillId="0" borderId="0" applyBorder="0"/>
    <xf numFmtId="0" fontId="7" fillId="0" borderId="0" applyBorder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" fillId="0" borderId="0"/>
    <xf numFmtId="0" fontId="127" fillId="0" borderId="0"/>
    <xf numFmtId="0" fontId="120" fillId="0" borderId="0"/>
    <xf numFmtId="0" fontId="127" fillId="0" borderId="0"/>
    <xf numFmtId="0" fontId="7" fillId="0" borderId="0" applyBorder="0"/>
    <xf numFmtId="16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9" fontId="1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 applyBorder="0"/>
    <xf numFmtId="0" fontId="1" fillId="0" borderId="0"/>
    <xf numFmtId="9" fontId="7" fillId="0" borderId="0" applyFont="0" applyFill="0" applyBorder="0" applyAlignment="0" applyProtection="0"/>
    <xf numFmtId="0" fontId="127" fillId="0" borderId="0"/>
    <xf numFmtId="0" fontId="7" fillId="0" borderId="0"/>
    <xf numFmtId="0" fontId="127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7" fillId="0" borderId="0"/>
    <xf numFmtId="0" fontId="7" fillId="0" borderId="0"/>
    <xf numFmtId="204" fontId="1" fillId="0" borderId="0"/>
    <xf numFmtId="0" fontId="1" fillId="0" borderId="0"/>
    <xf numFmtId="0" fontId="7" fillId="0" borderId="0" applyBorder="0"/>
    <xf numFmtId="0" fontId="7" fillId="0" borderId="0" applyBorder="0"/>
    <xf numFmtId="0" fontId="7" fillId="0" borderId="0" applyBorder="0"/>
    <xf numFmtId="171" fontId="7" fillId="0" borderId="0"/>
    <xf numFmtId="0" fontId="7" fillId="0" borderId="0"/>
    <xf numFmtId="0" fontId="7" fillId="0" borderId="0"/>
    <xf numFmtId="0" fontId="12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7" fillId="0" borderId="0" applyNumberFormat="0" applyFill="0" applyBorder="0" applyProtection="0">
      <alignment horizontal="centerContinuous"/>
    </xf>
    <xf numFmtId="44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Border="0"/>
    <xf numFmtId="0" fontId="10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left"/>
    </xf>
    <xf numFmtId="204" fontId="1" fillId="0" borderId="0"/>
    <xf numFmtId="241" fontId="15" fillId="0" borderId="0" applyFill="0" applyBorder="0" applyAlignment="0"/>
    <xf numFmtId="0" fontId="7" fillId="0" borderId="0"/>
    <xf numFmtId="0" fontId="7" fillId="0" borderId="42" applyNumberFormat="0" applyFill="0" applyProtection="0">
      <alignment horizontal="center"/>
    </xf>
    <xf numFmtId="9" fontId="12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7" fillId="0" borderId="0"/>
    <xf numFmtId="0" fontId="1" fillId="0" borderId="0"/>
    <xf numFmtId="0" fontId="1" fillId="0" borderId="0"/>
    <xf numFmtId="218" fontId="90" fillId="0" borderId="44" applyBorder="0" applyProtection="0">
      <alignment horizontal="right" vertical="center"/>
    </xf>
    <xf numFmtId="9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0"/>
    <xf numFmtId="0" fontId="58" fillId="0" borderId="0"/>
    <xf numFmtId="0" fontId="7" fillId="0" borderId="0" applyNumberFormat="0" applyFill="0" applyBorder="0" applyProtection="0">
      <alignment horizontal="centerContinuous"/>
    </xf>
    <xf numFmtId="9" fontId="7" fillId="0" borderId="0" applyFont="0" applyFill="0" applyBorder="0" applyAlignment="0" applyProtection="0"/>
    <xf numFmtId="0" fontId="7" fillId="0" borderId="0" applyBorder="0"/>
    <xf numFmtId="0" fontId="7" fillId="0" borderId="0"/>
    <xf numFmtId="0" fontId="120" fillId="0" borderId="0"/>
    <xf numFmtId="0" fontId="58" fillId="0" borderId="0"/>
    <xf numFmtId="0" fontId="1" fillId="0" borderId="0"/>
    <xf numFmtId="9" fontId="22" fillId="0" borderId="0" applyFont="0" applyFill="0" applyBorder="0" applyAlignment="0" applyProtection="0"/>
    <xf numFmtId="0" fontId="108" fillId="0" borderId="42" applyNumberFormat="0" applyFill="0" applyProtection="0">
      <alignment horizontal="center"/>
    </xf>
    <xf numFmtId="0" fontId="127" fillId="0" borderId="0"/>
    <xf numFmtId="0" fontId="7" fillId="0" borderId="0"/>
    <xf numFmtId="0" fontId="7" fillId="0" borderId="0" applyBorder="0"/>
    <xf numFmtId="0" fontId="1" fillId="0" borderId="0"/>
    <xf numFmtId="169" fontId="22" fillId="0" borderId="0" applyFont="0" applyFill="0" applyBorder="0" applyAlignment="0" applyProtection="0"/>
    <xf numFmtId="0" fontId="120" fillId="0" borderId="0"/>
    <xf numFmtId="226" fontId="7" fillId="0" borderId="0">
      <alignment vertical="top"/>
    </xf>
    <xf numFmtId="0" fontId="7" fillId="0" borderId="0"/>
    <xf numFmtId="169" fontId="7" fillId="0" borderId="0" applyFont="0" applyFill="0" applyBorder="0" applyAlignment="0" applyProtection="0"/>
    <xf numFmtId="0" fontId="1" fillId="0" borderId="0"/>
    <xf numFmtId="37" fontId="7" fillId="0" borderId="0"/>
    <xf numFmtId="0" fontId="7" fillId="0" borderId="0" applyNumberFormat="0" applyFill="0" applyBorder="0" applyProtection="0">
      <alignment horizontal="left"/>
    </xf>
    <xf numFmtId="0" fontId="1" fillId="0" borderId="0"/>
    <xf numFmtId="0" fontId="7" fillId="0" borderId="0"/>
    <xf numFmtId="0" fontId="127" fillId="0" borderId="0"/>
    <xf numFmtId="0" fontId="7" fillId="0" borderId="0"/>
    <xf numFmtId="0" fontId="127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/>
    <xf numFmtId="0" fontId="1" fillId="0" borderId="0"/>
    <xf numFmtId="0" fontId="7" fillId="0" borderId="0"/>
    <xf numFmtId="0" fontId="7" fillId="0" borderId="0" applyBorder="0"/>
    <xf numFmtId="0" fontId="1" fillId="0" borderId="0"/>
    <xf numFmtId="0" fontId="1" fillId="0" borderId="0"/>
    <xf numFmtId="0" fontId="7" fillId="0" borderId="42" applyNumberFormat="0" applyFill="0" applyProtection="0">
      <alignment horizontal="center"/>
    </xf>
    <xf numFmtId="0" fontId="7" fillId="0" borderId="0"/>
    <xf numFmtId="0" fontId="129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Border="0"/>
    <xf numFmtId="0" fontId="122" fillId="0" borderId="0"/>
    <xf numFmtId="0" fontId="7" fillId="0" borderId="0"/>
    <xf numFmtId="169" fontId="22" fillId="0" borderId="0" applyFont="0" applyFill="0" applyBorder="0" applyAlignment="0" applyProtection="0"/>
    <xf numFmtId="169" fontId="120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74" fontId="91" fillId="61" borderId="44" applyBorder="0" applyProtection="0">
      <alignment horizontal="centerContinuous" vertical="center"/>
    </xf>
    <xf numFmtId="169" fontId="15" fillId="0" borderId="0" applyFont="0" applyFill="0" applyBorder="0" applyAlignment="0" applyProtection="0"/>
    <xf numFmtId="0" fontId="39" fillId="0" borderId="0"/>
    <xf numFmtId="0" fontId="10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42" applyNumberFormat="0" applyFill="0" applyProtection="0">
      <alignment horizontal="center"/>
    </xf>
    <xf numFmtId="0" fontId="1" fillId="0" borderId="0"/>
    <xf numFmtId="0" fontId="7" fillId="0" borderId="0"/>
    <xf numFmtId="9" fontId="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1" fillId="0" borderId="0" applyFont="0" applyFill="0" applyBorder="0" applyAlignment="0" applyProtection="0"/>
    <xf numFmtId="0" fontId="7" fillId="0" borderId="0"/>
    <xf numFmtId="0" fontId="127" fillId="0" borderId="0"/>
    <xf numFmtId="174" fontId="65" fillId="0" borderId="44" applyNumberFormat="0" applyFill="0" applyAlignment="0" applyProtection="0"/>
    <xf numFmtId="16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" fillId="0" borderId="0"/>
    <xf numFmtId="0" fontId="107" fillId="0" borderId="41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127" fillId="0" borderId="0"/>
    <xf numFmtId="0" fontId="1" fillId="0" borderId="0"/>
    <xf numFmtId="169" fontId="1" fillId="0" borderId="0" applyFont="0" applyFill="0" applyBorder="0" applyAlignment="0" applyProtection="0"/>
    <xf numFmtId="0" fontId="7" fillId="0" borderId="0" applyBorder="0"/>
    <xf numFmtId="0" fontId="7" fillId="0" borderId="0"/>
    <xf numFmtId="169" fontId="22" fillId="0" borderId="0" applyFont="0" applyFill="0" applyBorder="0" applyAlignment="0" applyProtection="0"/>
    <xf numFmtId="253" fontId="7" fillId="0" borderId="0"/>
    <xf numFmtId="0" fontId="7" fillId="0" borderId="0" applyBorder="0"/>
    <xf numFmtId="0" fontId="7" fillId="0" borderId="0">
      <alignment vertical="top"/>
    </xf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left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0" applyBorder="0"/>
    <xf numFmtId="0" fontId="7" fillId="0" borderId="0"/>
    <xf numFmtId="0" fontId="127" fillId="0" borderId="0"/>
    <xf numFmtId="9" fontId="127" fillId="0" borderId="0" applyFont="0" applyFill="0" applyBorder="0" applyAlignment="0" applyProtection="0"/>
    <xf numFmtId="0" fontId="1" fillId="0" borderId="0"/>
    <xf numFmtId="0" fontId="127" fillId="0" borderId="0"/>
    <xf numFmtId="0" fontId="7" fillId="0" borderId="0"/>
    <xf numFmtId="0" fontId="1" fillId="0" borderId="0"/>
    <xf numFmtId="9" fontId="128" fillId="0" borderId="0" applyFont="0" applyFill="0" applyBorder="0" applyAlignment="0" applyProtection="0"/>
    <xf numFmtId="0" fontId="1" fillId="0" borderId="0"/>
    <xf numFmtId="0" fontId="91" fillId="61" borderId="44" applyBorder="0" applyProtection="0">
      <alignment horizontal="centerContinuous" vertical="center"/>
    </xf>
    <xf numFmtId="241" fontId="56" fillId="0" borderId="0" applyFill="0" applyBorder="0" applyAlignment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/>
    <xf numFmtId="16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" fillId="0" borderId="0"/>
    <xf numFmtId="0" fontId="7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1" fillId="0" borderId="0"/>
    <xf numFmtId="0" fontId="7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108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22" fillId="41" borderId="51" applyNumberFormat="0" applyFont="0" applyAlignment="0" applyProtection="0"/>
    <xf numFmtId="0" fontId="1" fillId="0" borderId="0"/>
    <xf numFmtId="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167" fontId="68" fillId="0" borderId="0"/>
    <xf numFmtId="0" fontId="7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174" fontId="130" fillId="0" borderId="0"/>
    <xf numFmtId="43" fontId="7" fillId="0" borderId="0" applyFont="0" applyFill="0" applyBorder="0" applyAlignment="0" applyProtection="0"/>
    <xf numFmtId="174" fontId="32" fillId="20" borderId="48" applyNumberFormat="0" applyAlignment="0" applyProtection="0"/>
    <xf numFmtId="9" fontId="7" fillId="0" borderId="0" applyFont="0" applyFill="0" applyBorder="0" applyAlignment="0" applyProtection="0"/>
    <xf numFmtId="9" fontId="74" fillId="0" borderId="46" applyNumberFormat="0" applyBorder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66" fontId="7" fillId="0" borderId="61"/>
    <xf numFmtId="166" fontId="7" fillId="0" borderId="61"/>
    <xf numFmtId="166" fontId="7" fillId="0" borderId="61"/>
    <xf numFmtId="242" fontId="112" fillId="0" borderId="61"/>
    <xf numFmtId="166" fontId="7" fillId="0" borderId="61"/>
    <xf numFmtId="204" fontId="47" fillId="0" borderId="60">
      <alignment horizontal="left" vertical="center"/>
    </xf>
    <xf numFmtId="226" fontId="47" fillId="0" borderId="60">
      <alignment horizontal="left" vertical="center"/>
    </xf>
    <xf numFmtId="226" fontId="47" fillId="0" borderId="60">
      <alignment horizontal="left" vertical="center"/>
    </xf>
    <xf numFmtId="0" fontId="47" fillId="0" borderId="60">
      <alignment horizontal="left" vertical="center"/>
    </xf>
    <xf numFmtId="10" fontId="21" fillId="38" borderId="61" applyNumberFormat="0" applyBorder="0" applyAlignment="0" applyProtection="0"/>
    <xf numFmtId="10" fontId="21" fillId="38" borderId="61" applyNumberFormat="0" applyBorder="0" applyAlignment="0" applyProtection="0"/>
    <xf numFmtId="0" fontId="66" fillId="0" borderId="61">
      <alignment horizontal="center"/>
    </xf>
    <xf numFmtId="0" fontId="66" fillId="0" borderId="61">
      <alignment horizontal="center"/>
    </xf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</cellStyleXfs>
  <cellXfs count="2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6" borderId="0" xfId="0" applyFont="1" applyFill="1"/>
    <xf numFmtId="0" fontId="2" fillId="6" borderId="0" xfId="0" applyFont="1" applyFill="1"/>
    <xf numFmtId="0" fontId="5" fillId="6" borderId="0" xfId="0" applyFont="1" applyFill="1"/>
    <xf numFmtId="0" fontId="6" fillId="6" borderId="0" xfId="0" applyFont="1" applyFill="1"/>
    <xf numFmtId="0" fontId="2" fillId="6" borderId="1" xfId="0" applyFont="1" applyFill="1" applyBorder="1"/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1" fontId="2" fillId="6" borderId="1" xfId="1" applyNumberFormat="1" applyFont="1" applyFill="1" applyBorder="1"/>
    <xf numFmtId="172" fontId="2" fillId="6" borderId="1" xfId="1" applyNumberFormat="1" applyFont="1" applyFill="1" applyBorder="1"/>
    <xf numFmtId="173" fontId="2" fillId="6" borderId="1" xfId="2" applyNumberFormat="1" applyFont="1" applyFill="1" applyBorder="1"/>
    <xf numFmtId="0" fontId="2" fillId="6" borderId="3" xfId="0" applyFont="1" applyFill="1" applyBorder="1"/>
    <xf numFmtId="173" fontId="2" fillId="6" borderId="3" xfId="2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172" fontId="2" fillId="6" borderId="3" xfId="1" applyNumberFormat="1" applyFont="1" applyFill="1" applyBorder="1"/>
    <xf numFmtId="171" fontId="2" fillId="6" borderId="1" xfId="1" applyNumberFormat="1" applyFont="1" applyFill="1" applyBorder="1" applyAlignment="1">
      <alignment horizontal="right"/>
    </xf>
    <xf numFmtId="172" fontId="2" fillId="6" borderId="1" xfId="1" applyNumberFormat="1" applyFont="1" applyFill="1" applyBorder="1" applyAlignment="1">
      <alignment horizontal="right"/>
    </xf>
    <xf numFmtId="9" fontId="2" fillId="6" borderId="1" xfId="2" applyNumberFormat="1" applyFont="1" applyFill="1" applyBorder="1"/>
    <xf numFmtId="9" fontId="2" fillId="6" borderId="1" xfId="2" applyFont="1" applyFill="1" applyBorder="1"/>
    <xf numFmtId="9" fontId="2" fillId="6" borderId="1" xfId="0" applyNumberFormat="1" applyFont="1" applyFill="1" applyBorder="1"/>
    <xf numFmtId="0" fontId="2" fillId="0" borderId="0" xfId="0" applyFont="1" applyFill="1"/>
    <xf numFmtId="0" fontId="4" fillId="7" borderId="2" xfId="0" applyFont="1" applyFill="1" applyBorder="1" applyAlignment="1">
      <alignment horizontal="center"/>
    </xf>
    <xf numFmtId="0" fontId="2" fillId="6" borderId="0" xfId="0" applyFont="1" applyFill="1" applyBorder="1"/>
    <xf numFmtId="171" fontId="2" fillId="6" borderId="1" xfId="0" applyNumberFormat="1" applyFont="1" applyFill="1" applyBorder="1"/>
    <xf numFmtId="0" fontId="4" fillId="8" borderId="2" xfId="0" applyFont="1" applyFill="1" applyBorder="1" applyAlignment="1">
      <alignment horizontal="center"/>
    </xf>
    <xf numFmtId="172" fontId="2" fillId="0" borderId="0" xfId="0" applyNumberFormat="1" applyFont="1"/>
    <xf numFmtId="172" fontId="2" fillId="0" borderId="0" xfId="1" applyNumberFormat="1" applyFont="1"/>
    <xf numFmtId="43" fontId="2" fillId="0" borderId="0" xfId="0" applyNumberFormat="1" applyFont="1"/>
    <xf numFmtId="173" fontId="2" fillId="0" borderId="0" xfId="2" applyNumberFormat="1" applyFont="1"/>
    <xf numFmtId="43" fontId="2" fillId="6" borderId="1" xfId="0" applyNumberFormat="1" applyFont="1" applyFill="1" applyBorder="1"/>
    <xf numFmtId="9" fontId="2" fillId="0" borderId="0" xfId="2" applyFont="1"/>
    <xf numFmtId="175" fontId="2" fillId="6" borderId="1" xfId="0" applyNumberFormat="1" applyFont="1" applyFill="1" applyBorder="1"/>
    <xf numFmtId="9" fontId="2" fillId="0" borderId="0" xfId="0" applyNumberFormat="1" applyFont="1"/>
    <xf numFmtId="173" fontId="2" fillId="6" borderId="1" xfId="0" applyNumberFormat="1" applyFont="1" applyFill="1" applyBorder="1"/>
    <xf numFmtId="172" fontId="2" fillId="6" borderId="1" xfId="2" applyNumberFormat="1" applyFont="1" applyFill="1" applyBorder="1"/>
    <xf numFmtId="173" fontId="2" fillId="0" borderId="0" xfId="0" applyNumberFormat="1" applyFont="1"/>
    <xf numFmtId="173" fontId="2" fillId="6" borderId="6" xfId="2" applyNumberFormat="1" applyFont="1" applyFill="1" applyBorder="1"/>
    <xf numFmtId="172" fontId="2" fillId="6" borderId="1" xfId="0" applyNumberFormat="1" applyFont="1" applyFill="1" applyBorder="1"/>
    <xf numFmtId="43" fontId="2" fillId="6" borderId="1" xfId="1" applyFont="1" applyFill="1" applyBorder="1"/>
    <xf numFmtId="0" fontId="9" fillId="6" borderId="1" xfId="0" applyFont="1" applyFill="1" applyBorder="1"/>
    <xf numFmtId="1" fontId="2" fillId="6" borderId="1" xfId="0" applyNumberFormat="1" applyFont="1" applyFill="1" applyBorder="1"/>
    <xf numFmtId="172" fontId="2" fillId="6" borderId="6" xfId="1" applyNumberFormat="1" applyFont="1" applyFill="1" applyBorder="1"/>
    <xf numFmtId="9" fontId="2" fillId="6" borderId="1" xfId="2" applyFont="1" applyFill="1" applyBorder="1" applyAlignment="1">
      <alignment horizontal="right"/>
    </xf>
    <xf numFmtId="0" fontId="7" fillId="6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72" fontId="2" fillId="0" borderId="0" xfId="0" applyNumberFormat="1" applyFont="1" applyFill="1" applyBorder="1"/>
    <xf numFmtId="172" fontId="2" fillId="0" borderId="0" xfId="1" applyNumberFormat="1" applyFont="1" applyFill="1" applyBorder="1"/>
    <xf numFmtId="9" fontId="2" fillId="0" borderId="0" xfId="0" applyNumberFormat="1" applyFont="1" applyFill="1" applyBorder="1"/>
    <xf numFmtId="172" fontId="2" fillId="0" borderId="0" xfId="1" applyNumberFormat="1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0" fontId="10" fillId="9" borderId="0" xfId="0" applyFont="1" applyFill="1" applyBorder="1"/>
    <xf numFmtId="0" fontId="2" fillId="6" borderId="1" xfId="1" applyNumberFormat="1" applyFont="1" applyFill="1" applyBorder="1"/>
    <xf numFmtId="43" fontId="2" fillId="6" borderId="1" xfId="1" applyNumberFormat="1" applyFont="1" applyFill="1" applyBorder="1"/>
    <xf numFmtId="0" fontId="10" fillId="9" borderId="0" xfId="0" quotePrefix="1" applyFont="1" applyFill="1" applyBorder="1"/>
    <xf numFmtId="43" fontId="2" fillId="6" borderId="1" xfId="1" applyNumberFormat="1" applyFont="1" applyFill="1" applyBorder="1" applyAlignment="1">
      <alignment horizontal="right"/>
    </xf>
    <xf numFmtId="43" fontId="2" fillId="6" borderId="1" xfId="1" applyFont="1" applyFill="1" applyBorder="1" applyAlignment="1">
      <alignment horizontal="right"/>
    </xf>
    <xf numFmtId="0" fontId="2" fillId="6" borderId="0" xfId="0" quotePrefix="1" applyFont="1" applyFill="1"/>
    <xf numFmtId="43" fontId="3" fillId="6" borderId="1" xfId="1" applyNumberFormat="1" applyFont="1" applyFill="1" applyBorder="1"/>
    <xf numFmtId="0" fontId="11" fillId="9" borderId="0" xfId="0" applyFont="1" applyFill="1" applyBorder="1"/>
    <xf numFmtId="172" fontId="3" fillId="6" borderId="1" xfId="1" applyNumberFormat="1" applyFont="1" applyFill="1" applyBorder="1"/>
    <xf numFmtId="3" fontId="2" fillId="6" borderId="1" xfId="1" applyNumberFormat="1" applyFont="1" applyFill="1" applyBorder="1"/>
    <xf numFmtId="3" fontId="2" fillId="6" borderId="1" xfId="0" applyNumberFormat="1" applyFont="1" applyFill="1" applyBorder="1"/>
    <xf numFmtId="0" fontId="12" fillId="9" borderId="0" xfId="0" applyFont="1" applyFill="1" applyBorder="1"/>
    <xf numFmtId="0" fontId="3" fillId="6" borderId="7" xfId="0" applyFont="1" applyFill="1" applyBorder="1"/>
    <xf numFmtId="0" fontId="5" fillId="6" borderId="7" xfId="0" applyFont="1" applyFill="1" applyBorder="1"/>
    <xf numFmtId="0" fontId="2" fillId="6" borderId="7" xfId="0" applyFont="1" applyFill="1" applyBorder="1"/>
    <xf numFmtId="0" fontId="2" fillId="6" borderId="7" xfId="0" quotePrefix="1" applyFont="1" applyFill="1" applyBorder="1"/>
    <xf numFmtId="172" fontId="2" fillId="6" borderId="8" xfId="1" applyNumberFormat="1" applyFont="1" applyFill="1" applyBorder="1"/>
    <xf numFmtId="172" fontId="2" fillId="6" borderId="7" xfId="1" applyNumberFormat="1" applyFont="1" applyFill="1" applyBorder="1"/>
    <xf numFmtId="172" fontId="2" fillId="6" borderId="9" xfId="1" applyNumberFormat="1" applyFont="1" applyFill="1" applyBorder="1"/>
    <xf numFmtId="172" fontId="2" fillId="6" borderId="2" xfId="1" applyNumberFormat="1" applyFont="1" applyFill="1" applyBorder="1"/>
    <xf numFmtId="0" fontId="3" fillId="6" borderId="7" xfId="0" quotePrefix="1" applyFont="1" applyFill="1" applyBorder="1"/>
    <xf numFmtId="172" fontId="3" fillId="6" borderId="9" xfId="1" applyNumberFormat="1" applyFont="1" applyFill="1" applyBorder="1"/>
    <xf numFmtId="172" fontId="3" fillId="6" borderId="2" xfId="1" applyNumberFormat="1" applyFont="1" applyFill="1" applyBorder="1"/>
    <xf numFmtId="172" fontId="3" fillId="6" borderId="6" xfId="1" applyNumberFormat="1" applyFont="1" applyFill="1" applyBorder="1"/>
    <xf numFmtId="0" fontId="13" fillId="0" borderId="0" xfId="0" applyFont="1"/>
    <xf numFmtId="174" fontId="14" fillId="10" borderId="10" xfId="3" applyNumberFormat="1" applyFont="1" applyFill="1" applyBorder="1" applyAlignment="1">
      <alignment horizontal="center" vertical="center" wrapText="1"/>
    </xf>
    <xf numFmtId="174" fontId="4" fillId="11" borderId="0" xfId="3" applyNumberFormat="1" applyFont="1" applyFill="1" applyBorder="1" applyAlignment="1">
      <alignment horizontal="center" vertical="center" wrapText="1"/>
    </xf>
    <xf numFmtId="174" fontId="14" fillId="10" borderId="11" xfId="3" applyNumberFormat="1" applyFont="1" applyFill="1" applyBorder="1" applyAlignment="1">
      <alignment horizontal="center" vertical="center" wrapText="1"/>
    </xf>
    <xf numFmtId="174" fontId="15" fillId="12" borderId="12" xfId="3" applyNumberFormat="1" applyFont="1" applyFill="1" applyBorder="1" applyAlignment="1">
      <alignment vertical="center" wrapText="1"/>
    </xf>
    <xf numFmtId="176" fontId="15" fillId="12" borderId="12" xfId="1" applyNumberFormat="1" applyFont="1" applyFill="1" applyBorder="1" applyAlignment="1">
      <alignment horizontal="center" vertical="center" wrapText="1"/>
    </xf>
    <xf numFmtId="176" fontId="15" fillId="0" borderId="12" xfId="1" applyNumberFormat="1" applyFont="1" applyFill="1" applyBorder="1" applyAlignment="1">
      <alignment horizontal="center" vertical="center" wrapText="1"/>
    </xf>
    <xf numFmtId="177" fontId="15" fillId="12" borderId="12" xfId="3" applyNumberFormat="1" applyFont="1" applyFill="1" applyBorder="1" applyAlignment="1">
      <alignment horizontal="center" vertical="center" wrapText="1"/>
    </xf>
    <xf numFmtId="177" fontId="16" fillId="11" borderId="0" xfId="3" applyNumberFormat="1" applyFont="1" applyFill="1" applyBorder="1" applyAlignment="1">
      <alignment horizontal="center" vertical="center" wrapText="1"/>
    </xf>
    <xf numFmtId="176" fontId="7" fillId="12" borderId="12" xfId="1" applyNumberFormat="1" applyFont="1" applyFill="1" applyBorder="1" applyAlignment="1">
      <alignment horizontal="center" vertical="center" wrapText="1"/>
    </xf>
    <xf numFmtId="174" fontId="14" fillId="10" borderId="10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74" fontId="15" fillId="12" borderId="12" xfId="3" applyFont="1" applyFill="1" applyBorder="1" applyAlignment="1">
      <alignment vertical="center" wrapText="1"/>
    </xf>
    <xf numFmtId="173" fontId="15" fillId="12" borderId="12" xfId="2" applyNumberFormat="1" applyFont="1" applyFill="1" applyBorder="1" applyAlignment="1">
      <alignment horizontal="center" vertical="center" wrapText="1"/>
    </xf>
    <xf numFmtId="0" fontId="2" fillId="6" borderId="8" xfId="0" applyFont="1" applyFill="1" applyBorder="1"/>
    <xf numFmtId="43" fontId="2" fillId="0" borderId="0" xfId="1" applyNumberFormat="1" applyFont="1"/>
    <xf numFmtId="172" fontId="7" fillId="6" borderId="1" xfId="1" applyNumberFormat="1" applyFont="1" applyFill="1" applyBorder="1"/>
    <xf numFmtId="173" fontId="7" fillId="6" borderId="1" xfId="2" applyNumberFormat="1" applyFont="1" applyFill="1" applyBorder="1"/>
    <xf numFmtId="172" fontId="7" fillId="6" borderId="1" xfId="1" applyNumberFormat="1" applyFont="1" applyFill="1" applyBorder="1" applyAlignment="1">
      <alignment horizontal="right"/>
    </xf>
    <xf numFmtId="171" fontId="7" fillId="6" borderId="1" xfId="1" applyNumberFormat="1" applyFont="1" applyFill="1" applyBorder="1"/>
    <xf numFmtId="171" fontId="7" fillId="6" borderId="1" xfId="1" applyNumberFormat="1" applyFont="1" applyFill="1" applyBorder="1" applyAlignment="1">
      <alignment horizontal="right"/>
    </xf>
    <xf numFmtId="0" fontId="0" fillId="0" borderId="0" xfId="0" applyFont="1" applyFill="1" applyBorder="1"/>
    <xf numFmtId="3" fontId="13" fillId="0" borderId="0" xfId="0" applyNumberFormat="1" applyFont="1"/>
    <xf numFmtId="0" fontId="13" fillId="0" borderId="0" xfId="0" applyFont="1" applyFill="1" applyBorder="1"/>
    <xf numFmtId="0" fontId="19" fillId="0" borderId="0" xfId="0" applyFont="1"/>
    <xf numFmtId="174" fontId="14" fillId="10" borderId="10" xfId="3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/>
    </xf>
    <xf numFmtId="3" fontId="2" fillId="0" borderId="0" xfId="0" applyNumberFormat="1" applyFont="1"/>
    <xf numFmtId="0" fontId="0" fillId="0" borderId="0" xfId="0" applyFill="1"/>
    <xf numFmtId="172" fontId="0" fillId="0" borderId="0" xfId="1" applyNumberFormat="1" applyFont="1" applyFill="1"/>
    <xf numFmtId="172" fontId="0" fillId="0" borderId="0" xfId="1" applyNumberFormat="1" applyFont="1" applyFill="1" applyBorder="1"/>
    <xf numFmtId="173" fontId="2" fillId="0" borderId="0" xfId="2" applyNumberFormat="1" applyFont="1" applyFill="1" applyBorder="1"/>
    <xf numFmtId="0" fontId="2" fillId="0" borderId="8" xfId="0" applyFont="1" applyBorder="1"/>
    <xf numFmtId="0" fontId="2" fillId="2" borderId="14" xfId="0" applyFont="1" applyFill="1" applyBorder="1"/>
    <xf numFmtId="0" fontId="2" fillId="6" borderId="7" xfId="0" quotePrefix="1" applyFont="1" applyFill="1" applyBorder="1" applyAlignment="1">
      <alignment horizontal="left" indent="1"/>
    </xf>
    <xf numFmtId="0" fontId="2" fillId="6" borderId="7" xfId="0" applyFont="1" applyFill="1" applyBorder="1" applyAlignment="1">
      <alignment horizontal="left" indent="1"/>
    </xf>
    <xf numFmtId="173" fontId="2" fillId="0" borderId="0" xfId="2" applyNumberFormat="1" applyFont="1" applyFill="1"/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9" fontId="2" fillId="0" borderId="0" xfId="2" applyNumberFormat="1" applyFont="1" applyFill="1" applyBorder="1"/>
    <xf numFmtId="171" fontId="2" fillId="0" borderId="0" xfId="1" applyNumberFormat="1" applyFont="1" applyFill="1" applyBorder="1"/>
    <xf numFmtId="43" fontId="2" fillId="0" borderId="0" xfId="0" applyNumberFormat="1" applyFont="1" applyFill="1"/>
    <xf numFmtId="173" fontId="2" fillId="0" borderId="0" xfId="0" applyNumberFormat="1" applyFont="1" applyFill="1" applyBorder="1"/>
    <xf numFmtId="172" fontId="3" fillId="0" borderId="0" xfId="1" applyNumberFormat="1" applyFont="1" applyFill="1" applyBorder="1"/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43" fontId="3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0" fontId="13" fillId="0" borderId="0" xfId="0" applyFont="1" applyFill="1"/>
    <xf numFmtId="173" fontId="13" fillId="0" borderId="0" xfId="2" applyNumberFormat="1" applyFont="1" applyAlignment="1">
      <alignment vertical="center"/>
    </xf>
    <xf numFmtId="173" fontId="0" fillId="0" borderId="0" xfId="2" applyNumberFormat="1" applyFont="1"/>
    <xf numFmtId="0" fontId="103" fillId="0" borderId="0" xfId="0" applyFont="1"/>
    <xf numFmtId="174" fontId="14" fillId="10" borderId="10" xfId="3" applyNumberFormat="1" applyFont="1" applyFill="1" applyBorder="1" applyAlignment="1">
      <alignment horizontal="center" vertical="center" wrapText="1"/>
    </xf>
    <xf numFmtId="174" fontId="14" fillId="10" borderId="11" xfId="3" applyNumberFormat="1" applyFont="1" applyFill="1" applyBorder="1" applyAlignment="1">
      <alignment horizontal="center" vertical="center" wrapText="1"/>
    </xf>
    <xf numFmtId="0" fontId="115" fillId="0" borderId="0" xfId="0" applyFont="1" applyFill="1" applyBorder="1"/>
    <xf numFmtId="0" fontId="116" fillId="0" borderId="0" xfId="0" applyFont="1"/>
    <xf numFmtId="9" fontId="2" fillId="6" borderId="1" xfId="2" applyNumberFormat="1" applyFont="1" applyFill="1" applyBorder="1" applyAlignment="1">
      <alignment horizontal="center"/>
    </xf>
    <xf numFmtId="172" fontId="2" fillId="0" borderId="0" xfId="0" applyNumberFormat="1" applyFont="1" applyFill="1"/>
    <xf numFmtId="0" fontId="3" fillId="2" borderId="0" xfId="0" applyFont="1" applyFill="1" applyAlignment="1">
      <alignment horizontal="center"/>
    </xf>
    <xf numFmtId="173" fontId="0" fillId="0" borderId="0" xfId="0" applyNumberFormat="1"/>
    <xf numFmtId="171" fontId="2" fillId="0" borderId="0" xfId="0" applyNumberFormat="1" applyFont="1"/>
    <xf numFmtId="10" fontId="2" fillId="0" borderId="0" xfId="2" applyNumberFormat="1" applyFont="1"/>
    <xf numFmtId="173" fontId="2" fillId="0" borderId="1" xfId="2" applyNumberFormat="1" applyFont="1" applyFill="1" applyBorder="1"/>
    <xf numFmtId="1" fontId="2" fillId="0" borderId="0" xfId="0" applyNumberFormat="1" applyFont="1"/>
    <xf numFmtId="172" fontId="0" fillId="0" borderId="0" xfId="0" applyNumberFormat="1"/>
    <xf numFmtId="0" fontId="0" fillId="0" borderId="8" xfId="0" applyFill="1" applyBorder="1"/>
    <xf numFmtId="1" fontId="2" fillId="0" borderId="8" xfId="0" applyNumberFormat="1" applyFont="1" applyFill="1" applyBorder="1"/>
    <xf numFmtId="0" fontId="2" fillId="0" borderId="8" xfId="0" applyFont="1" applyFill="1" applyBorder="1"/>
    <xf numFmtId="173" fontId="2" fillId="0" borderId="8" xfId="0" applyNumberFormat="1" applyFont="1" applyFill="1" applyBorder="1"/>
    <xf numFmtId="10" fontId="0" fillId="0" borderId="0" xfId="2" applyNumberFormat="1" applyFont="1"/>
    <xf numFmtId="0" fontId="2" fillId="0" borderId="1" xfId="0" applyFont="1" applyBorder="1"/>
    <xf numFmtId="249" fontId="15" fillId="12" borderId="12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50" fontId="2" fillId="0" borderId="0" xfId="0" applyNumberFormat="1" applyFont="1" applyFill="1"/>
    <xf numFmtId="250" fontId="2" fillId="0" borderId="0" xfId="1" applyNumberFormat="1" applyFont="1"/>
    <xf numFmtId="252" fontId="2" fillId="0" borderId="0" xfId="1" applyNumberFormat="1" applyFont="1" applyFill="1" applyBorder="1"/>
    <xf numFmtId="172" fontId="2" fillId="6" borderId="3" xfId="4237" applyNumberFormat="1" applyFont="1" applyFill="1" applyBorder="1"/>
    <xf numFmtId="173" fontId="2" fillId="6" borderId="1" xfId="2" applyNumberFormat="1" applyFont="1" applyFill="1" applyBorder="1" applyAlignment="1">
      <alignment horizontal="right"/>
    </xf>
    <xf numFmtId="1" fontId="2" fillId="6" borderId="1" xfId="0" applyNumberFormat="1" applyFont="1" applyFill="1" applyBorder="1"/>
    <xf numFmtId="172" fontId="2" fillId="6" borderId="3" xfId="6394" applyNumberFormat="1" applyFont="1" applyFill="1" applyBorder="1"/>
    <xf numFmtId="0" fontId="2" fillId="6" borderId="1" xfId="0" applyFont="1" applyFill="1" applyBorder="1"/>
    <xf numFmtId="9" fontId="2" fillId="6" borderId="1" xfId="0" applyNumberFormat="1" applyFont="1" applyFill="1" applyBorder="1"/>
    <xf numFmtId="172" fontId="2" fillId="6" borderId="1" xfId="6394" applyNumberFormat="1" applyFont="1" applyFill="1" applyBorder="1" applyAlignment="1">
      <alignment horizontal="right"/>
    </xf>
    <xf numFmtId="173" fontId="2" fillId="6" borderId="1" xfId="2" applyNumberFormat="1" applyFont="1" applyFill="1" applyBorder="1"/>
    <xf numFmtId="250" fontId="2" fillId="0" borderId="0" xfId="1" applyNumberFormat="1" applyFont="1" applyFill="1"/>
    <xf numFmtId="173" fontId="2" fillId="6" borderId="3" xfId="2" applyNumberFormat="1" applyFont="1" applyFill="1" applyBorder="1"/>
    <xf numFmtId="173" fontId="2" fillId="6" borderId="1" xfId="0" applyNumberFormat="1" applyFont="1" applyFill="1" applyBorder="1"/>
    <xf numFmtId="172" fontId="2" fillId="6" borderId="6" xfId="6394" applyNumberFormat="1" applyFont="1" applyFill="1" applyBorder="1"/>
    <xf numFmtId="172" fontId="2" fillId="6" borderId="1" xfId="4237" applyNumberFormat="1" applyFont="1" applyFill="1" applyBorder="1" applyAlignment="1">
      <alignment horizontal="right"/>
    </xf>
    <xf numFmtId="172" fontId="2" fillId="6" borderId="1" xfId="6394" applyNumberFormat="1" applyFont="1" applyFill="1" applyBorder="1"/>
    <xf numFmtId="171" fontId="2" fillId="6" borderId="1" xfId="4237" applyNumberFormat="1" applyFont="1" applyFill="1" applyBorder="1" applyAlignment="1">
      <alignment horizontal="right"/>
    </xf>
    <xf numFmtId="173" fontId="2" fillId="6" borderId="1" xfId="2" applyNumberFormat="1" applyFont="1" applyFill="1" applyBorder="1"/>
    <xf numFmtId="252" fontId="2" fillId="0" borderId="0" xfId="1" applyNumberFormat="1" applyFont="1"/>
    <xf numFmtId="9" fontId="2" fillId="0" borderId="0" xfId="2" applyFont="1" applyFill="1" applyBorder="1"/>
    <xf numFmtId="172" fontId="2" fillId="6" borderId="1" xfId="4237" applyNumberFormat="1" applyFont="1" applyFill="1" applyBorder="1"/>
    <xf numFmtId="251" fontId="2" fillId="0" borderId="0" xfId="2" applyNumberFormat="1" applyFont="1" applyFill="1" applyBorder="1"/>
    <xf numFmtId="9" fontId="2" fillId="6" borderId="1" xfId="0" applyNumberFormat="1" applyFont="1" applyFill="1" applyBorder="1"/>
    <xf numFmtId="172" fontId="2" fillId="6" borderId="1" xfId="0" applyNumberFormat="1" applyFont="1" applyFill="1" applyBorder="1"/>
    <xf numFmtId="173" fontId="2" fillId="6" borderId="3" xfId="2" applyNumberFormat="1" applyFont="1" applyFill="1" applyBorder="1"/>
    <xf numFmtId="173" fontId="2" fillId="0" borderId="0" xfId="2" applyNumberFormat="1" applyFont="1" applyFill="1" applyBorder="1"/>
    <xf numFmtId="0" fontId="2" fillId="6" borderId="1" xfId="0" applyFont="1" applyFill="1" applyBorder="1"/>
    <xf numFmtId="172" fontId="2" fillId="6" borderId="1" xfId="4273" applyNumberFormat="1" applyFont="1" applyFill="1" applyBorder="1"/>
    <xf numFmtId="171" fontId="2" fillId="6" borderId="1" xfId="6394" applyNumberFormat="1" applyFont="1" applyFill="1" applyBorder="1" applyAlignment="1">
      <alignment horizontal="right"/>
    </xf>
    <xf numFmtId="0" fontId="2" fillId="0" borderId="0" xfId="0" applyFont="1"/>
    <xf numFmtId="172" fontId="2" fillId="6" borderId="1" xfId="6206" applyNumberFormat="1" applyFont="1" applyFill="1" applyBorder="1"/>
    <xf numFmtId="173" fontId="2" fillId="6" borderId="1" xfId="2" applyNumberFormat="1" applyFont="1" applyFill="1" applyBorder="1"/>
    <xf numFmtId="9" fontId="2" fillId="6" borderId="1" xfId="2" applyFont="1" applyFill="1" applyBorder="1" applyAlignment="1">
      <alignment horizontal="right"/>
    </xf>
    <xf numFmtId="173" fontId="0" fillId="0" borderId="0" xfId="2" applyNumberFormat="1" applyFont="1"/>
    <xf numFmtId="10" fontId="2" fillId="0" borderId="0" xfId="2" applyNumberFormat="1" applyFont="1"/>
    <xf numFmtId="172" fontId="9" fillId="0" borderId="0" xfId="0" applyNumberFormat="1" applyFont="1"/>
    <xf numFmtId="173" fontId="2" fillId="6" borderId="1" xfId="2" applyNumberFormat="1" applyFont="1" applyFill="1" applyBorder="1"/>
    <xf numFmtId="173" fontId="2" fillId="6" borderId="62" xfId="2" applyNumberFormat="1" applyFont="1" applyFill="1" applyBorder="1"/>
    <xf numFmtId="173" fontId="2" fillId="6" borderId="1" xfId="2" applyNumberFormat="1" applyFont="1" applyFill="1" applyBorder="1"/>
    <xf numFmtId="173" fontId="2" fillId="6" borderId="1" xfId="0" applyNumberFormat="1" applyFont="1" applyFill="1" applyBorder="1"/>
    <xf numFmtId="173" fontId="2" fillId="6" borderId="62" xfId="2" applyNumberFormat="1" applyFont="1" applyFill="1" applyBorder="1"/>
    <xf numFmtId="0" fontId="4" fillId="14" borderId="58" xfId="0" applyFont="1" applyFill="1" applyBorder="1" applyAlignment="1">
      <alignment horizontal="center" vertical="center" wrapText="1"/>
    </xf>
    <xf numFmtId="0" fontId="0" fillId="14" borderId="58" xfId="0" applyFill="1" applyBorder="1" applyAlignment="1">
      <alignment vertical="center" wrapText="1"/>
    </xf>
    <xf numFmtId="0" fontId="3" fillId="2" borderId="14" xfId="0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14" borderId="2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13" fillId="14" borderId="58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/>
    </xf>
    <xf numFmtId="0" fontId="4" fillId="14" borderId="4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74" fontId="14" fillId="10" borderId="10" xfId="3" applyNumberFormat="1" applyFont="1" applyFill="1" applyBorder="1" applyAlignment="1">
      <alignment horizontal="center" vertical="center" wrapText="1"/>
    </xf>
    <xf numFmtId="174" fontId="14" fillId="10" borderId="11" xfId="3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/>
    <xf numFmtId="0" fontId="9" fillId="0" borderId="0" xfId="0" applyFont="1" applyFill="1"/>
  </cellXfs>
  <cellStyles count="6485">
    <cellStyle name="—" xfId="1345" xr:uid="{00000000-0005-0000-0000-000000000000}"/>
    <cellStyle name="— 2" xfId="1346" xr:uid="{00000000-0005-0000-0000-000001000000}"/>
    <cellStyle name="_x000a_386grabber=M" xfId="4" xr:uid="{00000000-0005-0000-0000-000002000000}"/>
    <cellStyle name="_x000a_386grabber=M 2" xfId="919" xr:uid="{00000000-0005-0000-0000-000003000000}"/>
    <cellStyle name="%" xfId="5" xr:uid="{00000000-0005-0000-0000-000004000000}"/>
    <cellStyle name="% 2" xfId="6" xr:uid="{00000000-0005-0000-0000-000005000000}"/>
    <cellStyle name="% 2 2" xfId="637" xr:uid="{00000000-0005-0000-0000-000006000000}"/>
    <cellStyle name="% 2 3" xfId="3668" xr:uid="{00000000-0005-0000-0000-000007000000}"/>
    <cellStyle name="% 2 4" xfId="6346" xr:uid="{00000000-0005-0000-0000-000002000000}"/>
    <cellStyle name="% 3" xfId="636" xr:uid="{00000000-0005-0000-0000-000008000000}"/>
    <cellStyle name="% 4" xfId="3669" xr:uid="{00000000-0005-0000-0000-000009000000}"/>
    <cellStyle name="% 5" xfId="5109" xr:uid="{00000000-0005-0000-0000-000001000000}"/>
    <cellStyle name="%_0812  MYR TMI Group Presentation FINAL_240209pv Audited08" xfId="920" xr:uid="{00000000-0005-0000-0000-00000A000000}"/>
    <cellStyle name="%_AJE sent to Axiata 261009 (2)" xfId="7" xr:uid="{00000000-0005-0000-0000-00000B000000}"/>
    <cellStyle name="%_AJE sent to Axiata 261009 (2) 2" xfId="638" xr:uid="{00000000-0005-0000-0000-00000C000000}"/>
    <cellStyle name="%_AXBCPV2.1 March 2009" xfId="8" xr:uid="{00000000-0005-0000-0000-00000D000000}"/>
    <cellStyle name="%_AXBCPV2.1 March 2009 2" xfId="639" xr:uid="{00000000-0005-0000-0000-00000E000000}"/>
    <cellStyle name="%_AXIATA GROUP BERHAD_0909_021109-PV" xfId="921" xr:uid="{00000000-0005-0000-0000-00000F000000}"/>
    <cellStyle name="%_AXIATA GROUP BERHAD_0909_101109-7pm-pv" xfId="9" xr:uid="{00000000-0005-0000-0000-000010000000}"/>
    <cellStyle name="%_AXIATA GROUP BERHAD_0909_101109-7pm-pv 2" xfId="640" xr:uid="{00000000-0005-0000-0000-000011000000}"/>
    <cellStyle name="%_AXIATA GROUP BERHAD_0909_161109-PV" xfId="10" xr:uid="{00000000-0005-0000-0000-000012000000}"/>
    <cellStyle name="%_AXIATA GROUP BERHAD_0909_161109-PV 2" xfId="641" xr:uid="{00000000-0005-0000-0000-000013000000}"/>
    <cellStyle name="%_AXIATA GROUP BERHAD_0909_171109-PV" xfId="11" xr:uid="{00000000-0005-0000-0000-000014000000}"/>
    <cellStyle name="%_AXIATA GROUP BERHAD_0909_171109-PV 2" xfId="642" xr:uid="{00000000-0005-0000-0000-000015000000}"/>
    <cellStyle name="%_Axiata Grp 2Q 2009_130709" xfId="12" xr:uid="{00000000-0005-0000-0000-000016000000}"/>
    <cellStyle name="%_Axiata Grp 2Q 2009_130709 2" xfId="13" xr:uid="{00000000-0005-0000-0000-000017000000}"/>
    <cellStyle name="%_Axiata Grp 2Q 2009_130709 2 2" xfId="644" xr:uid="{00000000-0005-0000-0000-000018000000}"/>
    <cellStyle name="%_Axiata Grp 2Q 2009_130709 3" xfId="643" xr:uid="{00000000-0005-0000-0000-000019000000}"/>
    <cellStyle name="%_Axiata Grp 3Q 2009_101109-7pm-pv" xfId="14" xr:uid="{00000000-0005-0000-0000-00001A000000}"/>
    <cellStyle name="%_Axiata Grp 3Q 2009_101109-7pm-pv 2" xfId="645" xr:uid="{00000000-0005-0000-0000-00001B000000}"/>
    <cellStyle name="%_Axiata- Q22009 WACD_150709" xfId="15" xr:uid="{00000000-0005-0000-0000-00001C000000}"/>
    <cellStyle name="%_Axiata- Q22009 WACD_150709 2" xfId="646" xr:uid="{00000000-0005-0000-0000-00001D000000}"/>
    <cellStyle name="%_B200  B202 Frango Mar 09" xfId="16" xr:uid="{00000000-0005-0000-0000-00001E000000}"/>
    <cellStyle name="%_B200  B202 Frango Mar 09 2" xfId="647" xr:uid="{00000000-0005-0000-0000-00001F000000}"/>
    <cellStyle name="%_B202 Frango Sept 09" xfId="17" xr:uid="{00000000-0005-0000-0000-000020000000}"/>
    <cellStyle name="%_B202 Frango Sept 09 2" xfId="648" xr:uid="{00000000-0005-0000-0000-000021000000}"/>
    <cellStyle name="%_BP 2010 (CAPEX 110m)" xfId="5228" xr:uid="{00000000-0005-0000-0000-000003000000}"/>
    <cellStyle name="%_BP 5 Years projection (CIti Rob)" xfId="5670" xr:uid="{00000000-0005-0000-0000-000004000000}"/>
    <cellStyle name="%_BP 5 Years projection (CIti Rob)_BP 2010 (CAPEX 110m)" xfId="6302" xr:uid="{00000000-0005-0000-0000-000005000000}"/>
    <cellStyle name="%_BP2009 original V6" xfId="922" xr:uid="{00000000-0005-0000-0000-000022000000}"/>
    <cellStyle name="%_EP Q22009_130709" xfId="18" xr:uid="{00000000-0005-0000-0000-000023000000}"/>
    <cellStyle name="%_EP Q22009_130709 2" xfId="19" xr:uid="{00000000-0005-0000-0000-000024000000}"/>
    <cellStyle name="%_EP Q22009_130709 2 2" xfId="650" xr:uid="{00000000-0005-0000-0000-000025000000}"/>
    <cellStyle name="%_EP Q22009_130709 3" xfId="649" xr:uid="{00000000-0005-0000-0000-000026000000}"/>
    <cellStyle name="%_Mobile KPI's - Template for Information" xfId="1347" xr:uid="{00000000-0005-0000-0000-000027000000}"/>
    <cellStyle name="%_multinet" xfId="20" xr:uid="{00000000-0005-0000-0000-000028000000}"/>
    <cellStyle name="%_multinet 2" xfId="651" xr:uid="{00000000-0005-0000-0000-000029000000}"/>
    <cellStyle name="%_Summary template_V4" xfId="923" xr:uid="{00000000-0005-0000-0000-00002A000000}"/>
    <cellStyle name="%_Summary template_V6 (2)" xfId="924" xr:uid="{00000000-0005-0000-0000-00002B000000}"/>
    <cellStyle name="%_WS May 2009" xfId="652" xr:uid="{00000000-0005-0000-0000-00002C000000}"/>
    <cellStyle name="%_WS May 2009 2" xfId="3670" xr:uid="{00000000-0005-0000-0000-00002D000000}"/>
    <cellStyle name="%_WS Nov 2009" xfId="653" xr:uid="{00000000-0005-0000-0000-00002E000000}"/>
    <cellStyle name="%_WS Nov 2009 2" xfId="3671" xr:uid="{00000000-0005-0000-0000-00002F000000}"/>
    <cellStyle name="%_WS Oct 2009" xfId="654" xr:uid="{00000000-0005-0000-0000-000030000000}"/>
    <cellStyle name="%_WS Oct 2009 2" xfId="3672" xr:uid="{00000000-0005-0000-0000-000031000000}"/>
    <cellStyle name="%_YTD Sep 09 1st cut vs F2009" xfId="925" xr:uid="{00000000-0005-0000-0000-000032000000}"/>
    <cellStyle name="(1,000)" xfId="1348" xr:uid="{00000000-0005-0000-0000-000033000000}"/>
    <cellStyle name="(1,000)x" xfId="1349" xr:uid="{00000000-0005-0000-0000-000034000000}"/>
    <cellStyle name="(1,000)x 2" xfId="1350" xr:uid="{00000000-0005-0000-0000-000035000000}"/>
    <cellStyle name="**" xfId="21" xr:uid="{00000000-0005-0000-0000-000036000000}"/>
    <cellStyle name="** 2" xfId="926" xr:uid="{00000000-0005-0000-0000-000037000000}"/>
    <cellStyle name="** 2 2" xfId="4425" xr:uid="{00000000-0005-0000-0000-000037000000}"/>
    <cellStyle name="** 3" xfId="4025" xr:uid="{00000000-0005-0000-0000-000036000000}"/>
    <cellStyle name="?Q\?1@" xfId="1351" xr:uid="{00000000-0005-0000-0000-000038000000}"/>
    <cellStyle name="_%(SignOnly)" xfId="1352" xr:uid="{00000000-0005-0000-0000-000039000000}"/>
    <cellStyle name="_%(SignOnly) 2" xfId="1353" xr:uid="{00000000-0005-0000-0000-00003A000000}"/>
    <cellStyle name="_%(SignSpaceOnly)" xfId="1354" xr:uid="{00000000-0005-0000-0000-00003B000000}"/>
    <cellStyle name="_%(SignSpaceOnly) 2" xfId="1355" xr:uid="{00000000-0005-0000-0000-00003C000000}"/>
    <cellStyle name="_~9319596" xfId="22" xr:uid="{00000000-0005-0000-0000-00003D000000}"/>
    <cellStyle name="_~9319596 2" xfId="655" xr:uid="{00000000-0005-0000-0000-00003E000000}"/>
    <cellStyle name="_070705 1900 AJF NPV model dynamic year v1.10 (OS)" xfId="23" xr:uid="{00000000-0005-0000-0000-00003F000000}"/>
    <cellStyle name="_2008 Rev forecast_Marketing_Sc_2_v8" xfId="6316" xr:uid="{00000000-0005-0000-0000-00000A000000}"/>
    <cellStyle name="_Amt Due from Subsies Final 2006" xfId="24" xr:uid="{00000000-0005-0000-0000-000040000000}"/>
    <cellStyle name="_Amt Due from Subsies Final 2006 2" xfId="656" xr:uid="{00000000-0005-0000-0000-000041000000}"/>
    <cellStyle name="_Amt Due To Subsies Final 2006" xfId="25" xr:uid="{00000000-0005-0000-0000-000042000000}"/>
    <cellStyle name="_Amt Due To Subsies Final 2006 2" xfId="657" xr:uid="{00000000-0005-0000-0000-000043000000}"/>
    <cellStyle name="_AXIATA5902 31.03.2009" xfId="658" xr:uid="{00000000-0005-0000-0000-000044000000}"/>
    <cellStyle name="_Book1" xfId="26" xr:uid="{00000000-0005-0000-0000-000045000000}"/>
    <cellStyle name="_Book1 2" xfId="927" xr:uid="{00000000-0005-0000-0000-000046000000}"/>
    <cellStyle name="_capital mkt" xfId="27" xr:uid="{00000000-0005-0000-0000-000047000000}"/>
    <cellStyle name="_capital mkt 2" xfId="928" xr:uid="{00000000-0005-0000-0000-000048000000}"/>
    <cellStyle name="_Carrying value and gain on dilution of Spice Q1 2010_071009" xfId="659" xr:uid="{00000000-0005-0000-0000-000049000000}"/>
    <cellStyle name="_Carrying value and gain on dilution of Spice Q1 2010_071009 2" xfId="2767" xr:uid="{00000000-0005-0000-0000-00004A000000}"/>
    <cellStyle name="_Comma" xfId="1356" xr:uid="{00000000-0005-0000-0000-00004B000000}"/>
    <cellStyle name="_Comma 2" xfId="1357" xr:uid="{00000000-0005-0000-0000-00004C000000}"/>
    <cellStyle name="_Copy of PR CC Datasheet-December_v1 (2)" xfId="28" xr:uid="{00000000-0005-0000-0000-00004D000000}"/>
    <cellStyle name="_Copy of PR CC Datasheet-December_v1 (2) 2" xfId="929" xr:uid="{00000000-0005-0000-0000-00004E000000}"/>
    <cellStyle name="_Copy of PR CC Datasheet-December_v1 (2)_PR CC March 2009" xfId="29" xr:uid="{00000000-0005-0000-0000-00004F000000}"/>
    <cellStyle name="_Copy of PR CC Datasheet-December_v1 (2)_PR CC March 2009 2" xfId="930" xr:uid="{00000000-0005-0000-0000-000050000000}"/>
    <cellStyle name="_Copy of PRWorkingTables (November)2008" xfId="1358" xr:uid="{00000000-0005-0000-0000-000051000000}"/>
    <cellStyle name="_Copy of PRWorkingTables (November)2008 2" xfId="1359" xr:uid="{00000000-0005-0000-0000-000052000000}"/>
    <cellStyle name="_CP TM5902 30.06.2008_3" xfId="30" xr:uid="{00000000-0005-0000-0000-000053000000}"/>
    <cellStyle name="_CP TM5902 30.06.2008_3 2" xfId="660" xr:uid="{00000000-0005-0000-0000-000054000000}"/>
    <cellStyle name="_Currency" xfId="1360" xr:uid="{00000000-0005-0000-0000-000055000000}"/>
    <cellStyle name="_Currency 2" xfId="1361" xr:uid="{00000000-0005-0000-0000-000056000000}"/>
    <cellStyle name="_CurrencySpace" xfId="1362" xr:uid="{00000000-0005-0000-0000-000057000000}"/>
    <cellStyle name="_CurrencySpace 2" xfId="1363" xr:uid="{00000000-0005-0000-0000-000058000000}"/>
    <cellStyle name="_Dep sch_220807" xfId="6322" xr:uid="{00000000-0005-0000-0000-00000F000000}"/>
    <cellStyle name="_DT Group Console June 08" xfId="31" xr:uid="{00000000-0005-0000-0000-000059000000}"/>
    <cellStyle name="_DT Group Console June 08 2" xfId="32" xr:uid="{00000000-0005-0000-0000-00005A000000}"/>
    <cellStyle name="_DT Group Console June 08 2 2" xfId="662" xr:uid="{00000000-0005-0000-0000-00005B000000}"/>
    <cellStyle name="_DT Group Console June 08 3" xfId="661" xr:uid="{00000000-0005-0000-0000-00005C000000}"/>
    <cellStyle name="_DT TMIB 2006 Analysis_Imran_Anowar TMI v5 Thursday Sept 6th_post sg" xfId="6367" xr:uid="{00000000-0005-0000-0000-000010000000}"/>
    <cellStyle name="_Euro" xfId="1364" xr:uid="{00000000-0005-0000-0000-00005D000000}"/>
    <cellStyle name="_Euro 2" xfId="1365" xr:uid="{00000000-0005-0000-0000-00005E000000}"/>
    <cellStyle name="_EXTERNAL" xfId="1366" xr:uid="{00000000-0005-0000-0000-00005F000000}"/>
    <cellStyle name="_Fibrecomm Budget 2008 revised 10 08 07 to send" xfId="33" xr:uid="{00000000-0005-0000-0000-000060000000}"/>
    <cellStyle name="_Fibrecomm Budget 2008 revised 10 08 07 to send 2" xfId="34" xr:uid="{00000000-0005-0000-0000-000061000000}"/>
    <cellStyle name="_Fibrecomm Budget 2008 revised 10 08 07 to send 2 2" xfId="664" xr:uid="{00000000-0005-0000-0000-000062000000}"/>
    <cellStyle name="_Fibrecomm Budget 2008 revised 10 08 07 to send 3" xfId="663" xr:uid="{00000000-0005-0000-0000-000063000000}"/>
    <cellStyle name="_Fibrecomm Budget 2008 revised 10 08 07 to send_(10_20091009) Budget 2010_AXIATA GROUP BERHAD" xfId="931" xr:uid="{00000000-0005-0000-0000-000064000000}"/>
    <cellStyle name="_Fibrecomm Budget 2008 revised 10 08 07 to send_(11_20091105) Budget 2010_AXIATA GROUP BERHAD" xfId="932" xr:uid="{00000000-0005-0000-0000-000065000000}"/>
    <cellStyle name="_Fibrecomm Budget 2008 revised 10 08 07 to send_(12_20091108) Budget 2010_AXIATA GROUP BERHAD" xfId="933" xr:uid="{00000000-0005-0000-0000-000066000000}"/>
    <cellStyle name="_Fibrecomm Budget 2008 revised 10 08 07 to send_(13_20091111) Budget 2010_AXIATA GROUP BERHAD" xfId="934" xr:uid="{00000000-0005-0000-0000-000067000000}"/>
    <cellStyle name="_Fibrecomm Budget 2008 revised 10 08 07 to send_(15_20091116) Budget 2010_AXIATA GROUP BERHAD" xfId="935" xr:uid="{00000000-0005-0000-0000-000068000000}"/>
    <cellStyle name="_Fibrecomm Budget 2008 revised 10 08 07 to send_(16_20091117) Budget 2010_AXIATA GROUP BERHAD" xfId="936" xr:uid="{00000000-0005-0000-0000-000069000000}"/>
    <cellStyle name="_Fibrecomm Budget 2008 revised 10 08 07 to send_(17_20091119) Budget 2010_AXIATA GROUP BERHAD" xfId="937" xr:uid="{00000000-0005-0000-0000-00006A000000}"/>
    <cellStyle name="_Fibrecomm Budget 2008 revised 10 08 07 to send_(18.1_20091124) Budget 2010_AXIATA GROUP BERHAD" xfId="938" xr:uid="{00000000-0005-0000-0000-00006B000000}"/>
    <cellStyle name="_Fibrecomm Budget 2008 revised 10 08 07 to send_(8_20091009) Budget 2010_AXIATA GROUP BERHAD" xfId="939" xr:uid="{00000000-0005-0000-0000-00006C000000}"/>
    <cellStyle name="_Fibrecomm Budget 2008 revised 10 08 07 to send_(9_20091009) Budget 2010_AXIATA GROUP BERHAD" xfId="940" xr:uid="{00000000-0005-0000-0000-00006D000000}"/>
    <cellStyle name="_Fibrecomm Budget 2008 revised 10 08 07 to send_0812  MYR TMI Group Presentation FINAL_240209pv Audited08" xfId="941" xr:uid="{00000000-0005-0000-0000-00006E000000}"/>
    <cellStyle name="_Fibrecomm Budget 2008 revised 10 08 07 to send_AXIATA GROUP BERHAD_0909_021109-PV" xfId="942" xr:uid="{00000000-0005-0000-0000-00006F000000}"/>
    <cellStyle name="_Fibrecomm Budget 2008 revised 10 08 07 to send_BP2009 original V6" xfId="943" xr:uid="{00000000-0005-0000-0000-000070000000}"/>
    <cellStyle name="_Fibrecomm Budget 2008 revised 10 08 07 to send_Summary template_V4" xfId="944" xr:uid="{00000000-0005-0000-0000-000071000000}"/>
    <cellStyle name="_Fibrecomm Budget 2008 revised 10 08 07 to send_Summary template_V6 (2)" xfId="945" xr:uid="{00000000-0005-0000-0000-000072000000}"/>
    <cellStyle name="_Fibrecomm Budget 2008 revised 10 08 07 to send_YTD Sep 09 1st cut vs F2009" xfId="946" xr:uid="{00000000-0005-0000-0000-000073000000}"/>
    <cellStyle name="_gmt4q03_reg_view" xfId="35" xr:uid="{00000000-0005-0000-0000-000074000000}"/>
    <cellStyle name="_gmt4q03_reg_view 10" xfId="665" xr:uid="{00000000-0005-0000-0000-000075000000}"/>
    <cellStyle name="_gmt4q03_reg_view 11" xfId="3333" xr:uid="{00000000-0005-0000-0000-000076000000}"/>
    <cellStyle name="_gmt4q03_reg_view 12" xfId="3728" xr:uid="{00000000-0005-0000-0000-000077000000}"/>
    <cellStyle name="_gmt4q03_reg_view 2" xfId="36" xr:uid="{00000000-0005-0000-0000-000078000000}"/>
    <cellStyle name="_gmt4q03_reg_view 2 2" xfId="666" xr:uid="{00000000-0005-0000-0000-000079000000}"/>
    <cellStyle name="_gmt4q03_reg_view 3" xfId="37" xr:uid="{00000000-0005-0000-0000-00007A000000}"/>
    <cellStyle name="_gmt4q03_reg_view 3 2" xfId="668" xr:uid="{00000000-0005-0000-0000-00007B000000}"/>
    <cellStyle name="_gmt4q03_reg_view 3 2 2" xfId="2768" xr:uid="{00000000-0005-0000-0000-00007C000000}"/>
    <cellStyle name="_gmt4q03_reg_view 3 3" xfId="667" xr:uid="{00000000-0005-0000-0000-00007D000000}"/>
    <cellStyle name="_gmt4q03_reg_view 4" xfId="556" xr:uid="{00000000-0005-0000-0000-00007E000000}"/>
    <cellStyle name="_gmt4q03_reg_view 4 2" xfId="669" xr:uid="{00000000-0005-0000-0000-00007F000000}"/>
    <cellStyle name="_gmt4q03_reg_view 4 2 2" xfId="2769" xr:uid="{00000000-0005-0000-0000-000080000000}"/>
    <cellStyle name="_gmt4q03_reg_view 4 3" xfId="2770" xr:uid="{00000000-0005-0000-0000-000081000000}"/>
    <cellStyle name="_gmt4q03_reg_view 5" xfId="1059" xr:uid="{00000000-0005-0000-0000-000082000000}"/>
    <cellStyle name="_gmt4q03_reg_view 5 2" xfId="1201" xr:uid="{00000000-0005-0000-0000-000083000000}"/>
    <cellStyle name="_gmt4q03_reg_view 6" xfId="1060" xr:uid="{00000000-0005-0000-0000-000084000000}"/>
    <cellStyle name="_gmt4q03_reg_view 6 2" xfId="3334" xr:uid="{00000000-0005-0000-0000-000085000000}"/>
    <cellStyle name="_gmt4q03_reg_view 7" xfId="1061" xr:uid="{00000000-0005-0000-0000-000086000000}"/>
    <cellStyle name="_gmt4q03_reg_view 8" xfId="1062" xr:uid="{00000000-0005-0000-0000-000087000000}"/>
    <cellStyle name="_gmt4q03_reg_view 9" xfId="1063" xr:uid="{00000000-0005-0000-0000-000088000000}"/>
    <cellStyle name="—_GS Assumptions-F" xfId="1367" xr:uid="{00000000-0005-0000-0000-000089000000}"/>
    <cellStyle name="—_GS Assumptions-F 2" xfId="1368" xr:uid="{00000000-0005-0000-0000-00008A000000}"/>
    <cellStyle name="—_GS_Balance" xfId="1369" xr:uid="{00000000-0005-0000-0000-00008B000000}"/>
    <cellStyle name="—_GS_Balance 2" xfId="1370" xr:uid="{00000000-0005-0000-0000-00008C000000}"/>
    <cellStyle name="—_GS_Cash " xfId="1371" xr:uid="{00000000-0005-0000-0000-00008D000000}"/>
    <cellStyle name="—_GS_Cash  (2)" xfId="1372" xr:uid="{00000000-0005-0000-0000-00008E000000}"/>
    <cellStyle name="—_GS_Cash  (2) 2" xfId="1373" xr:uid="{00000000-0005-0000-0000-00008F000000}"/>
    <cellStyle name="—_GS_Cash  2" xfId="1374" xr:uid="{00000000-0005-0000-0000-000090000000}"/>
    <cellStyle name="—_GS_Cash  3" xfId="1375" xr:uid="{00000000-0005-0000-0000-000091000000}"/>
    <cellStyle name="—_GS_DCF" xfId="1376" xr:uid="{00000000-0005-0000-0000-000092000000}"/>
    <cellStyle name="—_GS_DCF 2" xfId="1377" xr:uid="{00000000-0005-0000-0000-000093000000}"/>
    <cellStyle name="—_GS_PNL" xfId="1378" xr:uid="{00000000-0005-0000-0000-000094000000}"/>
    <cellStyle name="—_GS_PNL 2" xfId="1379" xr:uid="{00000000-0005-0000-0000-000095000000}"/>
    <cellStyle name="_Heading" xfId="1380" xr:uid="{00000000-0005-0000-0000-000096000000}"/>
    <cellStyle name="_Heading 2" xfId="1381" xr:uid="{00000000-0005-0000-0000-000097000000}"/>
    <cellStyle name="_Heading_BalanceSheetCalcs" xfId="6368" xr:uid="{00000000-0005-0000-0000-000019000000}"/>
    <cellStyle name="_Heading_BalanceSheetCalcs_OpCo proj data" xfId="5208" xr:uid="{00000000-0005-0000-0000-00001A000000}"/>
    <cellStyle name="_Heading_Copy of 10 Other Ops DCF Model" xfId="6295" xr:uid="{00000000-0005-0000-0000-00001B000000}"/>
    <cellStyle name="_Heading_Copy of 10 Other Ops DCF Model_OpCo proj data" xfId="6314" xr:uid="{00000000-0005-0000-0000-00001C000000}"/>
    <cellStyle name="_Heading_OpCo proj data" xfId="6074" xr:uid="{00000000-0005-0000-0000-00001D000000}"/>
    <cellStyle name="_Heading_Operations.Contribution" xfId="6292" xr:uid="{00000000-0005-0000-0000-00001E000000}"/>
    <cellStyle name="_Heading_Operations.Contribution_1" xfId="5099" xr:uid="{00000000-0005-0000-0000-00001F000000}"/>
    <cellStyle name="_Heading_Operations.Contribution_1_OpCo proj data" xfId="4613" xr:uid="{00000000-0005-0000-0000-000020000000}"/>
    <cellStyle name="_Heading_Operations.Contribution_OpCo proj data" xfId="6433" xr:uid="{00000000-0005-0000-0000-000021000000}"/>
    <cellStyle name="_Heading_P&amp;L.BalanceSheet" xfId="4074" xr:uid="{00000000-0005-0000-0000-000022000000}"/>
    <cellStyle name="_Heading_P&amp;L.BalanceSheet_OpCo proj data" xfId="6158" xr:uid="{00000000-0005-0000-0000-000023000000}"/>
    <cellStyle name="_Heading_prestemp" xfId="1382" xr:uid="{00000000-0005-0000-0000-000098000000}"/>
    <cellStyle name="_Heading_prestemp 2" xfId="1383" xr:uid="{00000000-0005-0000-0000-000099000000}"/>
    <cellStyle name="_Heading_Proj Smooth Model V104-RM5.15bn Equity Raise" xfId="4165" xr:uid="{00000000-0005-0000-0000-000025000000}"/>
    <cellStyle name="_Heading_Proj Smooth Model V104-RM5.15bn Equity Raise_OpCo proj data" xfId="5160" xr:uid="{00000000-0005-0000-0000-000026000000}"/>
    <cellStyle name="_Heading_Proj Smooth Model V85" xfId="4373" xr:uid="{00000000-0005-0000-0000-000027000000}"/>
    <cellStyle name="_Heading_Proj Smooth Model V85_OpCo proj data" xfId="4574" xr:uid="{00000000-0005-0000-0000-000028000000}"/>
    <cellStyle name="_Heading_Proj Smooth Model V96-1.4bn Equity Raise" xfId="6157" xr:uid="{00000000-0005-0000-0000-000029000000}"/>
    <cellStyle name="_Heading_Proj Smooth Model V96-1.4bn Equity Raise_OpCo proj data" xfId="6356" xr:uid="{00000000-0005-0000-0000-00002A000000}"/>
    <cellStyle name="_Heading_Proj Smooth Model V97-1.4bn Equity Raise_CFS Separation v2 for ComCom Backup" xfId="4438" xr:uid="{00000000-0005-0000-0000-00002B000000}"/>
    <cellStyle name="_Heading_Proj Smooth Model V97-1.4bn Equity Raise_CFS Separation v2 for ComCom Backup_OpCo proj data" xfId="4075" xr:uid="{00000000-0005-0000-0000-00002C000000}"/>
    <cellStyle name="_Highlight" xfId="1384" xr:uid="{00000000-0005-0000-0000-00009A000000}"/>
    <cellStyle name="_Highlight 2" xfId="1385" xr:uid="{00000000-0005-0000-0000-00009B000000}"/>
    <cellStyle name="_Info Pack_Jul'07" xfId="38" xr:uid="{00000000-0005-0000-0000-00009C000000}"/>
    <cellStyle name="_Info Pack_Jul'07 2" xfId="947" xr:uid="{00000000-0005-0000-0000-00009D000000}"/>
    <cellStyle name="_Inital Invoices Feb" xfId="1386" xr:uid="{00000000-0005-0000-0000-00009E000000}"/>
    <cellStyle name="_Initial Invoices Mar 2007" xfId="1387" xr:uid="{00000000-0005-0000-0000-00009F000000}"/>
    <cellStyle name="_Interco matrix 2007310108" xfId="39" xr:uid="{00000000-0005-0000-0000-0000A0000000}"/>
    <cellStyle name="_Interco matrix 2007310108 2" xfId="670" xr:uid="{00000000-0005-0000-0000-0000A1000000}"/>
    <cellStyle name="_JV Proofing 0803 12.05.08" xfId="671" xr:uid="{00000000-0005-0000-0000-0000A2000000}"/>
    <cellStyle name="_JV Proofing 0803 12.05.08 2" xfId="2771" xr:uid="{00000000-0005-0000-0000-0000A3000000}"/>
    <cellStyle name="_Master TB as at 31st January 2007" xfId="1388" xr:uid="{00000000-0005-0000-0000-0000A4000000}"/>
    <cellStyle name="_Master TB as at 31st January 2007_August Non Financial (2)" xfId="1389" xr:uid="{00000000-0005-0000-0000-0000A5000000}"/>
    <cellStyle name="_Multiple" xfId="1390" xr:uid="{00000000-0005-0000-0000-0000A6000000}"/>
    <cellStyle name="_Multiple 2" xfId="1391" xr:uid="{00000000-0005-0000-0000-0000A7000000}"/>
    <cellStyle name="_MultipleSpace" xfId="1392" xr:uid="{00000000-0005-0000-0000-0000A8000000}"/>
    <cellStyle name="_MultipleSpace 2" xfId="1393" xr:uid="{00000000-0005-0000-0000-0000A9000000}"/>
    <cellStyle name="_OntarioRegionCoSUD" xfId="40" xr:uid="{00000000-0005-0000-0000-0000AA000000}"/>
    <cellStyle name="_OntarioRegionCoSUD 2" xfId="672" xr:uid="{00000000-0005-0000-0000-0000AB000000}"/>
    <cellStyle name="_patami" xfId="41" xr:uid="{00000000-0005-0000-0000-0000AC000000}"/>
    <cellStyle name="_patami 2" xfId="948" xr:uid="{00000000-0005-0000-0000-0000AD000000}"/>
    <cellStyle name="_PR CC Datasheet-December_v1 (2)" xfId="42" xr:uid="{00000000-0005-0000-0000-0000AE000000}"/>
    <cellStyle name="_PR CC Datasheet-December_v1 (2) 2" xfId="949" xr:uid="{00000000-0005-0000-0000-0000AF000000}"/>
    <cellStyle name="_PR CC Datasheet-December_v1 (2)_PR CC March 2009" xfId="43" xr:uid="{00000000-0005-0000-0000-0000B0000000}"/>
    <cellStyle name="_PR CC Datasheet-December_v1 (2)_PR CC March 2009 2" xfId="950" xr:uid="{00000000-0005-0000-0000-0000B1000000}"/>
    <cellStyle name="_Proforma (Spice_Idea) workings(amended after TP)  REVISED FINAL FOR USE IN FINAL AUDIT" xfId="673" xr:uid="{00000000-0005-0000-0000-0000B2000000}"/>
    <cellStyle name="_Proforma (Spice_Idea) workings(amended after TP)  REVISED FINAL FOR USE IN FINAL AUDIT 2" xfId="2772" xr:uid="{00000000-0005-0000-0000-0000B3000000}"/>
    <cellStyle name="_Projected Dep. (21.8.7-Evening)" xfId="44" xr:uid="{00000000-0005-0000-0000-0000B4000000}"/>
    <cellStyle name="_Projected Dep. (21.8.7-Evening) 2" xfId="951" xr:uid="{00000000-0005-0000-0000-0000B5000000}"/>
    <cellStyle name="_PRWorkingTables (October)2008(TMIC).xls" xfId="1394" xr:uid="{00000000-0005-0000-0000-0000B6000000}"/>
    <cellStyle name="_PRWorkingTables (October)2008(TMIC).xls 2" xfId="1395" xr:uid="{00000000-0005-0000-0000-0000B7000000}"/>
    <cellStyle name="_Sales Invoices Aug 2008" xfId="1396" xr:uid="{00000000-0005-0000-0000-0000B8000000}"/>
    <cellStyle name="_SubHeading" xfId="1397" xr:uid="{00000000-0005-0000-0000-0000B9000000}"/>
    <cellStyle name="_SubHeading 2" xfId="1398" xr:uid="{00000000-0005-0000-0000-0000BA000000}"/>
    <cellStyle name="_SubHeading_Copy of 10 Other Ops DCF Model" xfId="4561" xr:uid="{00000000-0005-0000-0000-000032000000}"/>
    <cellStyle name="_SubHeading_Copy of 10 Other Ops DCF Model_OpCo proj data" xfId="4420" xr:uid="{00000000-0005-0000-0000-000033000000}"/>
    <cellStyle name="_SubHeading_OpCo proj data" xfId="5183" xr:uid="{00000000-0005-0000-0000-000034000000}"/>
    <cellStyle name="_SubHeading_prestemp" xfId="1399" xr:uid="{00000000-0005-0000-0000-0000BB000000}"/>
    <cellStyle name="_SubHeading_prestemp 2" xfId="1400" xr:uid="{00000000-0005-0000-0000-0000BC000000}"/>
    <cellStyle name="_SUD" xfId="45" xr:uid="{00000000-0005-0000-0000-0000BD000000}"/>
    <cellStyle name="_SUD 2" xfId="674" xr:uid="{00000000-0005-0000-0000-0000BE000000}"/>
    <cellStyle name="_Table" xfId="1401" xr:uid="{00000000-0005-0000-0000-0000BF000000}"/>
    <cellStyle name="_Table 2" xfId="1402" xr:uid="{00000000-0005-0000-0000-0000C0000000}"/>
    <cellStyle name="_Table_BalanceSheetCalcs" xfId="6195" xr:uid="{00000000-0005-0000-0000-000037000000}"/>
    <cellStyle name="_Table_BalanceSheetCalcs_OpCo proj data" xfId="6386" xr:uid="{00000000-0005-0000-0000-000038000000}"/>
    <cellStyle name="_Table_OpCo proj data" xfId="5127" xr:uid="{00000000-0005-0000-0000-000039000000}"/>
    <cellStyle name="_Table_Operations.Contribution" xfId="6238" xr:uid="{00000000-0005-0000-0000-00003A000000}"/>
    <cellStyle name="_Table_Operations.Contribution_1" xfId="6185" xr:uid="{00000000-0005-0000-0000-00003B000000}"/>
    <cellStyle name="_Table_Operations.Contribution_1_OpCo proj data" xfId="5161" xr:uid="{00000000-0005-0000-0000-00003C000000}"/>
    <cellStyle name="_Table_Operations.Contribution_OpCo proj data" xfId="4058" xr:uid="{00000000-0005-0000-0000-00003D000000}"/>
    <cellStyle name="_Table_P&amp;L.BalanceSheet" xfId="4266" xr:uid="{00000000-0005-0000-0000-00003E000000}"/>
    <cellStyle name="_Table_P&amp;L.BalanceSheet_OpCo proj data" xfId="6184" xr:uid="{00000000-0005-0000-0000-00003F000000}"/>
    <cellStyle name="_Table_Proj Smooth Model V104-RM5.15bn Equity Raise" xfId="4088" xr:uid="{00000000-0005-0000-0000-000040000000}"/>
    <cellStyle name="_Table_Proj Smooth Model V104-RM5.15bn Equity Raise_OpCo proj data" xfId="6183" xr:uid="{00000000-0005-0000-0000-000041000000}"/>
    <cellStyle name="_Table_Proj Smooth Model V85" xfId="5197" xr:uid="{00000000-0005-0000-0000-000042000000}"/>
    <cellStyle name="_Table_Proj Smooth Model V85_OpCo proj data" xfId="6182" xr:uid="{00000000-0005-0000-0000-000043000000}"/>
    <cellStyle name="_Table_Proj Smooth Model V96-1.4bn Equity Raise" xfId="5559" xr:uid="{00000000-0005-0000-0000-000044000000}"/>
    <cellStyle name="_Table_Proj Smooth Model V96-1.4bn Equity Raise_OpCo proj data" xfId="6181" xr:uid="{00000000-0005-0000-0000-000045000000}"/>
    <cellStyle name="_Table_Proj Smooth Model V97-1.4bn Equity Raise_CFS Separation v2 for ComCom Backup" xfId="6077" xr:uid="{00000000-0005-0000-0000-000046000000}"/>
    <cellStyle name="_Table_Proj Smooth Model V97-1.4bn Equity Raise_CFS Separation v2 for ComCom Backup_OpCo proj data" xfId="6180" xr:uid="{00000000-0005-0000-0000-000047000000}"/>
    <cellStyle name="_TableHead" xfId="1403" xr:uid="{00000000-0005-0000-0000-0000C1000000}"/>
    <cellStyle name="_TableHead 2" xfId="1404" xr:uid="{00000000-0005-0000-0000-0000C2000000}"/>
    <cellStyle name="_TableHead_BalanceSheetCalcs" xfId="6179" xr:uid="{00000000-0005-0000-0000-000049000000}"/>
    <cellStyle name="_TableHead_BalanceSheetCalcs_OpCo proj data" xfId="6325" xr:uid="{00000000-0005-0000-0000-00004A000000}"/>
    <cellStyle name="_TableHead_OpCo proj data" xfId="6178" xr:uid="{00000000-0005-0000-0000-00004B000000}"/>
    <cellStyle name="_TableHead_Operations.Contribution" xfId="6220" xr:uid="{00000000-0005-0000-0000-00004C000000}"/>
    <cellStyle name="_TableHead_Operations.Contribution_1" xfId="6437" xr:uid="{00000000-0005-0000-0000-00004D000000}"/>
    <cellStyle name="_TableHead_Operations.Contribution_1_OpCo proj data" xfId="5210" xr:uid="{00000000-0005-0000-0000-00004E000000}"/>
    <cellStyle name="_TableHead_Operations.Contribution_OpCo proj data" xfId="6371" xr:uid="{00000000-0005-0000-0000-00004F000000}"/>
    <cellStyle name="_TableHead_P&amp;L.BalanceSheet" xfId="5156" xr:uid="{00000000-0005-0000-0000-000050000000}"/>
    <cellStyle name="_TableHead_P&amp;L.BalanceSheet_OpCo proj data" xfId="6210" xr:uid="{00000000-0005-0000-0000-000051000000}"/>
    <cellStyle name="_TableHead_Proj Smooth Model V104-RM5.15bn Equity Raise" xfId="6221" xr:uid="{00000000-0005-0000-0000-000052000000}"/>
    <cellStyle name="_TableHead_Proj Smooth Model V104-RM5.15bn Equity Raise_OpCo proj data" xfId="6436" xr:uid="{00000000-0005-0000-0000-000053000000}"/>
    <cellStyle name="_TableHead_Proj Smooth Model V85" xfId="5209" xr:uid="{00000000-0005-0000-0000-000054000000}"/>
    <cellStyle name="_TableHead_Proj Smooth Model V85_OpCo proj data" xfId="6352" xr:uid="{00000000-0005-0000-0000-000055000000}"/>
    <cellStyle name="_TableHead_Proj Smooth Model V96-1.4bn Equity Raise" xfId="4463" xr:uid="{00000000-0005-0000-0000-000056000000}"/>
    <cellStyle name="_TableHead_Proj Smooth Model V96-1.4bn Equity Raise_OpCo proj data" xfId="5147" xr:uid="{00000000-0005-0000-0000-000057000000}"/>
    <cellStyle name="_TableHead_Proj Smooth Model V97-1.4bn Equity Raise_CFS Separation v2 for ComCom Backup" xfId="5148" xr:uid="{00000000-0005-0000-0000-000058000000}"/>
    <cellStyle name="_TableHead_Proj Smooth Model V97-1.4bn Equity Raise_CFS Separation v2 for ComCom Backup_OpCo proj data" xfId="5149" xr:uid="{00000000-0005-0000-0000-000059000000}"/>
    <cellStyle name="_TableHead_TMIB_Dialog2" xfId="4129" xr:uid="{00000000-0005-0000-0000-00005A000000}"/>
    <cellStyle name="_TableHead_TMIB_Dialog2_1" xfId="5150" xr:uid="{00000000-0005-0000-0000-00005B000000}"/>
    <cellStyle name="_TableHead_TMIB_Dialog2_1_OpCo proj data" xfId="4152" xr:uid="{00000000-0005-0000-0000-00005C000000}"/>
    <cellStyle name="_TableHead_TMIB_Dialog2_1_Operations.Contribution" xfId="5151" xr:uid="{00000000-0005-0000-0000-00005D000000}"/>
    <cellStyle name="_TableHead_TMIB_Dialog2_1_Operations.Contribution_OpCo proj data" xfId="6407" xr:uid="{00000000-0005-0000-0000-00005E000000}"/>
    <cellStyle name="_TableHead_TMIB_Dialog2_1_Proj Smooth Model V104-RM5.15bn Equity Raise" xfId="6391" xr:uid="{00000000-0005-0000-0000-00005F000000}"/>
    <cellStyle name="_TableHead_TMIB_Dialog2_1_Proj Smooth Model V104-RM5.15bn Equity Raise_OpCo proj data" xfId="4279" xr:uid="{00000000-0005-0000-0000-000060000000}"/>
    <cellStyle name="_TableHead_TMIB_Dialog2_1_Proj Smooth Model V85" xfId="4203" xr:uid="{00000000-0005-0000-0000-000061000000}"/>
    <cellStyle name="_TableHead_TMIB_Dialog2_1_Proj Smooth Model V85_OpCo proj data" xfId="4174" xr:uid="{00000000-0005-0000-0000-000062000000}"/>
    <cellStyle name="_TableHead_TMIB_Dialog2_1_Proj Smooth Model V96-1.4bn Equity Raise" xfId="6406" xr:uid="{00000000-0005-0000-0000-000063000000}"/>
    <cellStyle name="_TableHead_TMIB_Dialog2_1_Proj Smooth Model V96-1.4bn Equity Raise_OpCo proj data" xfId="4483" xr:uid="{00000000-0005-0000-0000-000064000000}"/>
    <cellStyle name="_TableHead_TMIB_Dialog2_1_Proj Smooth Model V97-1.4bn Equity Raise_CFS Separation v2 for ComCom Backup" xfId="5200" xr:uid="{00000000-0005-0000-0000-000065000000}"/>
    <cellStyle name="_TableHead_TMIB_Dialog2_1_Proj Smooth Model V97-1.4bn Equity Raise_CFS Separation v2 for ComCom Backup_OpCo proj data" xfId="5575" xr:uid="{00000000-0005-0000-0000-000066000000}"/>
    <cellStyle name="_TableHead_TMIB_Dialog2_OpCo proj data" xfId="5102" xr:uid="{00000000-0005-0000-0000-000067000000}"/>
    <cellStyle name="_TableHead_TMIB_Dialog2_Operations.Contribution" xfId="4267" xr:uid="{00000000-0005-0000-0000-000068000000}"/>
    <cellStyle name="_TableHead_TMIB_Dialog2_Operations.Contribution_OpCo proj data" xfId="6448" xr:uid="{00000000-0005-0000-0000-000069000000}"/>
    <cellStyle name="_TableHead_TMIB_Dialog2_Proj Smooth Model V104-RM5.15bn Equity Raise" xfId="4240" xr:uid="{00000000-0005-0000-0000-00006A000000}"/>
    <cellStyle name="_TableHead_TMIB_Dialog2_Proj Smooth Model V104-RM5.15bn Equity Raise_OpCo proj data" xfId="4489" xr:uid="{00000000-0005-0000-0000-00006B000000}"/>
    <cellStyle name="_TableHead_TMIB_Dialog2_Proj Smooth Model V85" xfId="5157" xr:uid="{00000000-0005-0000-0000-00006C000000}"/>
    <cellStyle name="_TableHead_TMIB_Dialog2_Proj Smooth Model V85_OpCo proj data" xfId="6203" xr:uid="{00000000-0005-0000-0000-00006D000000}"/>
    <cellStyle name="_TableHead_TMIB_Dialog2_Proj Smooth Model V96-1.4bn Equity Raise" xfId="6303" xr:uid="{00000000-0005-0000-0000-00006E000000}"/>
    <cellStyle name="_TableHead_TMIB_Dialog2_Proj Smooth Model V96-1.4bn Equity Raise_OpCo proj data" xfId="5159" xr:uid="{00000000-0005-0000-0000-00006F000000}"/>
    <cellStyle name="_TableHead_TMIB_Dialog2_Proj Smooth Model V97-1.4bn Equity Raise_CFS Separation v2 for ComCom Backup" xfId="4520" xr:uid="{00000000-0005-0000-0000-000070000000}"/>
    <cellStyle name="_TableHead_TMIB_Dialog2_Proj Smooth Model V97-1.4bn Equity Raise_CFS Separation v2 for ComCom Backup_OpCo proj data" xfId="6216" xr:uid="{00000000-0005-0000-0000-000071000000}"/>
    <cellStyle name="_TableRowHead" xfId="1405" xr:uid="{00000000-0005-0000-0000-0000C3000000}"/>
    <cellStyle name="_TableRowHead 2" xfId="1406" xr:uid="{00000000-0005-0000-0000-0000C4000000}"/>
    <cellStyle name="_TableRowHead_BalanceSheetCalcs" xfId="4118" xr:uid="{00000000-0005-0000-0000-000073000000}"/>
    <cellStyle name="_TableRowHead_BalanceSheetCalcs_OpCo proj data" xfId="4322" xr:uid="{00000000-0005-0000-0000-000074000000}"/>
    <cellStyle name="_TableRowHead_Copy of 10 Other Ops DCF Model" xfId="4186" xr:uid="{00000000-0005-0000-0000-000075000000}"/>
    <cellStyle name="_TableRowHead_Copy of 10 Other Ops DCF Model_OpCo proj data" xfId="6190" xr:uid="{00000000-0005-0000-0000-000076000000}"/>
    <cellStyle name="_TableRowHead_OpCo proj data" xfId="6405" xr:uid="{00000000-0005-0000-0000-000077000000}"/>
    <cellStyle name="_TableRowHead_Operations.Contribution" xfId="6231" xr:uid="{00000000-0005-0000-0000-000078000000}"/>
    <cellStyle name="_TableRowHead_Operations.Contribution_1" xfId="6196" xr:uid="{00000000-0005-0000-0000-000079000000}"/>
    <cellStyle name="_TableRowHead_Operations.Contribution_1_OpCo proj data" xfId="4473" xr:uid="{00000000-0005-0000-0000-00007A000000}"/>
    <cellStyle name="_TableRowHead_Operations.Contribution_OpCo proj data" xfId="6299" xr:uid="{00000000-0005-0000-0000-00007B000000}"/>
    <cellStyle name="_TableRowHead_P&amp;L.BalanceSheet" xfId="4323" xr:uid="{00000000-0005-0000-0000-00007C000000}"/>
    <cellStyle name="_TableRowHead_P&amp;L.BalanceSheet_OpCo proj data" xfId="5382" xr:uid="{00000000-0005-0000-0000-00007D000000}"/>
    <cellStyle name="_TableRowHead_Proj Smooth Model V104-RM5.15bn Equity Raise" xfId="5793" xr:uid="{00000000-0005-0000-0000-00007E000000}"/>
    <cellStyle name="_TableRowHead_Proj Smooth Model V104-RM5.15bn Equity Raise_OpCo proj data" xfId="5568" xr:uid="{00000000-0005-0000-0000-00007F000000}"/>
    <cellStyle name="_TableRowHead_Proj Smooth Model V85" xfId="6337" xr:uid="{00000000-0005-0000-0000-000080000000}"/>
    <cellStyle name="_TableRowHead_Proj Smooth Model V85_OpCo proj data" xfId="6166" xr:uid="{00000000-0005-0000-0000-000081000000}"/>
    <cellStyle name="_TableRowHead_Proj Smooth Model V96-1.4bn Equity Raise" xfId="5365" xr:uid="{00000000-0005-0000-0000-000082000000}"/>
    <cellStyle name="_TableRowHead_Proj Smooth Model V96-1.4bn Equity Raise_OpCo proj data" xfId="4578" xr:uid="{00000000-0005-0000-0000-000083000000}"/>
    <cellStyle name="_TableRowHead_Proj Smooth Model V97-1.4bn Equity Raise_CFS Separation v2 for ComCom Backup" xfId="5158" xr:uid="{00000000-0005-0000-0000-000084000000}"/>
    <cellStyle name="_TableRowHead_Proj Smooth Model V97-1.4bn Equity Raise_CFS Separation v2 for ComCom Backup_OpCo proj data" xfId="4484" xr:uid="{00000000-0005-0000-0000-000085000000}"/>
    <cellStyle name="_TableRowHead_TMIB_Dialog2" xfId="5225" xr:uid="{00000000-0005-0000-0000-000086000000}"/>
    <cellStyle name="_TableRowHead_TMIB_Dialog2_1" xfId="6431" xr:uid="{00000000-0005-0000-0000-000087000000}"/>
    <cellStyle name="_TableRowHead_TMIB_Dialog2_1_OpCo proj data" xfId="6438" xr:uid="{00000000-0005-0000-0000-000088000000}"/>
    <cellStyle name="_TableRowHead_TMIB_Dialog2_1_Operations.Contribution" xfId="6126" xr:uid="{00000000-0005-0000-0000-000089000000}"/>
    <cellStyle name="_TableRowHead_TMIB_Dialog2_1_Operations.Contribution_OpCo proj data" xfId="5573" xr:uid="{00000000-0005-0000-0000-00008A000000}"/>
    <cellStyle name="_TableRowHead_TMIB_Dialog2_1_Proj Smooth Model V104-RM5.15bn Equity Raise" xfId="5198" xr:uid="{00000000-0005-0000-0000-00008B000000}"/>
    <cellStyle name="_TableRowHead_TMIB_Dialog2_1_Proj Smooth Model V104-RM5.15bn Equity Raise_OpCo proj data" xfId="4579" xr:uid="{00000000-0005-0000-0000-00008C000000}"/>
    <cellStyle name="_TableRowHead_TMIB_Dialog2_1_Proj Smooth Model V85" xfId="6430" xr:uid="{00000000-0005-0000-0000-00008D000000}"/>
    <cellStyle name="_TableRowHead_TMIB_Dialog2_1_Proj Smooth Model V85_OpCo proj data" xfId="5569" xr:uid="{00000000-0005-0000-0000-00008E000000}"/>
    <cellStyle name="_TableRowHead_TMIB_Dialog2_1_Proj Smooth Model V96-1.4bn Equity Raise" xfId="6125" xr:uid="{00000000-0005-0000-0000-00008F000000}"/>
    <cellStyle name="_TableRowHead_TMIB_Dialog2_1_Proj Smooth Model V96-1.4bn Equity Raise_OpCo proj data" xfId="6363" xr:uid="{00000000-0005-0000-0000-000090000000}"/>
    <cellStyle name="_TableRowHead_TMIB_Dialog2_1_Proj Smooth Model V97-1.4bn Equity Raise_CFS Separation v2 for ComCom Backup" xfId="5993" xr:uid="{00000000-0005-0000-0000-000091000000}"/>
    <cellStyle name="_TableRowHead_TMIB_Dialog2_1_Proj Smooth Model V97-1.4bn Equity Raise_CFS Separation v2 for ComCom Backup_OpCo proj data" xfId="6124" xr:uid="{00000000-0005-0000-0000-000092000000}"/>
    <cellStyle name="_TableRowHead_TMIB_Dialog2_OpCo proj data" xfId="4521" xr:uid="{00000000-0005-0000-0000-000093000000}"/>
    <cellStyle name="_TableRowHead_TMIB_Dialog2_Operations.Contribution" xfId="5574" xr:uid="{00000000-0005-0000-0000-000094000000}"/>
    <cellStyle name="_TableRowHead_TMIB_Dialog2_Operations.Contribution_OpCo proj data" xfId="6345" xr:uid="{00000000-0005-0000-0000-000095000000}"/>
    <cellStyle name="_TableRowHead_TMIB_Dialog2_Proj Smooth Model V104-RM5.15bn Equity Raise" xfId="6123" xr:uid="{00000000-0005-0000-0000-000096000000}"/>
    <cellStyle name="_TableRowHead_TMIB_Dialog2_Proj Smooth Model V104-RM5.15bn Equity Raise_OpCo proj data" xfId="4580" xr:uid="{00000000-0005-0000-0000-000097000000}"/>
    <cellStyle name="_TableRowHead_TMIB_Dialog2_Proj Smooth Model V85" xfId="6156" xr:uid="{00000000-0005-0000-0000-000098000000}"/>
    <cellStyle name="_TableRowHead_TMIB_Dialog2_Proj Smooth Model V85_OpCo proj data" xfId="6200" xr:uid="{00000000-0005-0000-0000-000099000000}"/>
    <cellStyle name="_TableRowHead_TMIB_Dialog2_Proj Smooth Model V96-1.4bn Equity Raise" xfId="6122" xr:uid="{00000000-0005-0000-0000-00009A000000}"/>
    <cellStyle name="_TableRowHead_TMIB_Dialog2_Proj Smooth Model V96-1.4bn Equity Raise_OpCo proj data" xfId="6121" xr:uid="{00000000-0005-0000-0000-00009B000000}"/>
    <cellStyle name="_TableRowHead_TMIB_Dialog2_Proj Smooth Model V97-1.4bn Equity Raise_CFS Separation v2 for ComCom Backup" xfId="6226" xr:uid="{00000000-0005-0000-0000-00009C000000}"/>
    <cellStyle name="_TableRowHead_TMIB_Dialog2_Proj Smooth Model V97-1.4bn Equity Raise_CFS Separation v2 for ComCom Backup_OpCo proj data" xfId="6293" xr:uid="{00000000-0005-0000-0000-00009D000000}"/>
    <cellStyle name="_TableSuperHead" xfId="1407" xr:uid="{00000000-0005-0000-0000-0000C5000000}"/>
    <cellStyle name="_TableSuperHead 2" xfId="1408" xr:uid="{00000000-0005-0000-0000-0000C6000000}"/>
    <cellStyle name="_TableSuperHead_BalanceSheetCalcs" xfId="6443" xr:uid="{00000000-0005-0000-0000-00009F000000}"/>
    <cellStyle name="_TableSuperHead_BalanceSheetCalcs_OpCo proj data" xfId="6120" xr:uid="{00000000-0005-0000-0000-0000A0000000}"/>
    <cellStyle name="_TableSuperHead_OpCo proj data" xfId="4581" xr:uid="{00000000-0005-0000-0000-0000A1000000}"/>
    <cellStyle name="_TableSuperHead_Operations.Contribution" xfId="5213" xr:uid="{00000000-0005-0000-0000-0000A2000000}"/>
    <cellStyle name="_TableSuperHead_Operations.Contribution_1" xfId="6308" xr:uid="{00000000-0005-0000-0000-0000A3000000}"/>
    <cellStyle name="_TableSuperHead_Operations.Contribution_1_OpCo proj data" xfId="6451" xr:uid="{00000000-0005-0000-0000-0000A4000000}"/>
    <cellStyle name="_TableSuperHead_Operations.Contribution_OpCo proj data" xfId="6119" xr:uid="{00000000-0005-0000-0000-0000A5000000}"/>
    <cellStyle name="_TableSuperHead_P&amp;L.BalanceSheet" xfId="4582" xr:uid="{00000000-0005-0000-0000-0000A6000000}"/>
    <cellStyle name="_TableSuperHead_P&amp;L.BalanceSheet_OpCo proj data" xfId="4583" xr:uid="{00000000-0005-0000-0000-0000A7000000}"/>
    <cellStyle name="_TableSuperHead_Proj Smooth Model V104-RM5.15bn Equity Raise" xfId="4376" xr:uid="{00000000-0005-0000-0000-0000A8000000}"/>
    <cellStyle name="_TableSuperHead_Proj Smooth Model V104-RM5.15bn Equity Raise_OpCo proj data" xfId="5211" xr:uid="{00000000-0005-0000-0000-0000A9000000}"/>
    <cellStyle name="_TableSuperHead_Proj Smooth Model V85" xfId="6421" xr:uid="{00000000-0005-0000-0000-0000AA000000}"/>
    <cellStyle name="_TableSuperHead_Proj Smooth Model V85_OpCo proj data" xfId="6450" xr:uid="{00000000-0005-0000-0000-0000AB000000}"/>
    <cellStyle name="_TableSuperHead_Proj Smooth Model V96-1.4bn Equity Raise" xfId="6118" xr:uid="{00000000-0005-0000-0000-0000AC000000}"/>
    <cellStyle name="_TableSuperHead_Proj Smooth Model V96-1.4bn Equity Raise_OpCo proj data" xfId="4026" xr:uid="{00000000-0005-0000-0000-0000AD000000}"/>
    <cellStyle name="_TableSuperHead_Proj Smooth Model V97-1.4bn Equity Raise_CFS Separation v2 for ComCom Backup" xfId="5383" xr:uid="{00000000-0005-0000-0000-0000AE000000}"/>
    <cellStyle name="_TableSuperHead_Proj Smooth Model V97-1.4bn Equity Raise_CFS Separation v2 for ComCom Backup_OpCo proj data" xfId="6208" xr:uid="{00000000-0005-0000-0000-0000AF000000}"/>
    <cellStyle name="_TableSuperHead_TMIB_Dialog2" xfId="6047" xr:uid="{00000000-0005-0000-0000-0000B0000000}"/>
    <cellStyle name="_TableSuperHead_TMIB_Dialog2_1" xfId="6155" xr:uid="{00000000-0005-0000-0000-0000B1000000}"/>
    <cellStyle name="_TableSuperHead_TMIB_Dialog2_1_OpCo proj data" xfId="5744" xr:uid="{00000000-0005-0000-0000-0000B2000000}"/>
    <cellStyle name="_TableSuperHead_TMIB_Dialog2_1_Operations.Contribution" xfId="6117" xr:uid="{00000000-0005-0000-0000-0000B3000000}"/>
    <cellStyle name="_TableSuperHead_TMIB_Dialog2_1_Operations.Contribution_OpCo proj data" xfId="5204" xr:uid="{00000000-0005-0000-0000-0000B4000000}"/>
    <cellStyle name="_TableSuperHead_TMIB_Dialog2_1_Proj Smooth Model V104-RM5.15bn Equity Raise" xfId="6288" xr:uid="{00000000-0005-0000-0000-0000B5000000}"/>
    <cellStyle name="_TableSuperHead_TMIB_Dialog2_1_Proj Smooth Model V104-RM5.15bn Equity Raise_OpCo proj data" xfId="4324" xr:uid="{00000000-0005-0000-0000-0000B6000000}"/>
    <cellStyle name="_TableSuperHead_TMIB_Dialog2_1_Proj Smooth Model V85" xfId="4503" xr:uid="{00000000-0005-0000-0000-0000B7000000}"/>
    <cellStyle name="_TableSuperHead_TMIB_Dialog2_1_Proj Smooth Model V85_OpCo proj data" xfId="6174" xr:uid="{00000000-0005-0000-0000-0000B8000000}"/>
    <cellStyle name="_TableSuperHead_TMIB_Dialog2_1_Proj Smooth Model V96-1.4bn Equity Raise" xfId="5154" xr:uid="{00000000-0005-0000-0000-0000B9000000}"/>
    <cellStyle name="_TableSuperHead_TMIB_Dialog2_1_Proj Smooth Model V96-1.4bn Equity Raise_OpCo proj data" xfId="6364" xr:uid="{00000000-0005-0000-0000-0000BA000000}"/>
    <cellStyle name="_TableSuperHead_TMIB_Dialog2_1_Proj Smooth Model V97-1.4bn Equity Raise_CFS Separation v2 for ComCom Backup" xfId="6128" xr:uid="{00000000-0005-0000-0000-0000BB000000}"/>
    <cellStyle name="_TableSuperHead_TMIB_Dialog2_1_Proj Smooth Model V97-1.4bn Equity Raise_CFS Separation v2 for ComCom Backup_OpCo proj data" xfId="6317" xr:uid="{00000000-0005-0000-0000-0000BC000000}"/>
    <cellStyle name="_TableSuperHead_TMIB_Dialog2_OpCo proj data" xfId="5384" xr:uid="{00000000-0005-0000-0000-0000BD000000}"/>
    <cellStyle name="_TableSuperHead_TMIB_Dialog2_Operations.Contribution" xfId="6219" xr:uid="{00000000-0005-0000-0000-0000BE000000}"/>
    <cellStyle name="_TableSuperHead_TMIB_Dialog2_Operations.Contribution_OpCo proj data" xfId="6442" xr:uid="{00000000-0005-0000-0000-0000BF000000}"/>
    <cellStyle name="_TableSuperHead_TMIB_Dialog2_Proj Smooth Model V104-RM5.15bn Equity Raise" xfId="6244" xr:uid="{00000000-0005-0000-0000-0000C0000000}"/>
    <cellStyle name="_TableSuperHead_TMIB_Dialog2_Proj Smooth Model V104-RM5.15bn Equity Raise_OpCo proj data" xfId="4027" xr:uid="{00000000-0005-0000-0000-0000C1000000}"/>
    <cellStyle name="_TableSuperHead_TMIB_Dialog2_Proj Smooth Model V85" xfId="6307" xr:uid="{00000000-0005-0000-0000-0000C2000000}"/>
    <cellStyle name="_TableSuperHead_TMIB_Dialog2_Proj Smooth Model V85_OpCo proj data" xfId="6449" xr:uid="{00000000-0005-0000-0000-0000C3000000}"/>
    <cellStyle name="_TableSuperHead_TMIB_Dialog2_Proj Smooth Model V96-1.4bn Equity Raise" xfId="5229" xr:uid="{00000000-0005-0000-0000-0000C4000000}"/>
    <cellStyle name="_TableSuperHead_TMIB_Dialog2_Proj Smooth Model V96-1.4bn Equity Raise_OpCo proj data" xfId="5155" xr:uid="{00000000-0005-0000-0000-0000C5000000}"/>
    <cellStyle name="_TableSuperHead_TMIB_Dialog2_Proj Smooth Model V97-1.4bn Equity Raise_CFS Separation v2 for ComCom Backup" xfId="4485" xr:uid="{00000000-0005-0000-0000-0000C6000000}"/>
    <cellStyle name="_TableSuperHead_TMIB_Dialog2_Proj Smooth Model V97-1.4bn Equity Raise_CFS Separation v2 for ComCom Backup_OpCo proj data" xfId="4435" xr:uid="{00000000-0005-0000-0000-0000C7000000}"/>
    <cellStyle name="_Template Stats" xfId="46" xr:uid="{00000000-0005-0000-0000-0000C7000000}"/>
    <cellStyle name="_TM5902 30.09.2008" xfId="47" xr:uid="{00000000-0005-0000-0000-0000C8000000}"/>
    <cellStyle name="_TM5902 30.09.2008 2" xfId="675" xr:uid="{00000000-0005-0000-0000-0000C9000000}"/>
    <cellStyle name="_TM5902 31.03.2008" xfId="48" xr:uid="{00000000-0005-0000-0000-0000CA000000}"/>
    <cellStyle name="_TM5902 31.03.2008 2" xfId="676" xr:uid="{00000000-0005-0000-0000-0000CB000000}"/>
    <cellStyle name="_TM5902 31.12.2008" xfId="677" xr:uid="{00000000-0005-0000-0000-0000CC000000}"/>
    <cellStyle name="_TMI BERHAD BP2009-2011 091108 adj cf" xfId="49" xr:uid="{00000000-0005-0000-0000-0000CD000000}"/>
    <cellStyle name="_TMI BERHAD BP2009-2011 091108 adj cf 2" xfId="678" xr:uid="{00000000-0005-0000-0000-0000CE000000}"/>
    <cellStyle name="_TMI Group BP2007-2010 Demerger 031207" xfId="50" xr:uid="{00000000-0005-0000-0000-0000CF000000}"/>
    <cellStyle name="_TMI Group BP2007-2010 Demerger 031207 2" xfId="679" xr:uid="{00000000-0005-0000-0000-0000D0000000}"/>
    <cellStyle name="_XL Info Pack - February 2007 (sent)" xfId="51" xr:uid="{00000000-0005-0000-0000-0000D1000000}"/>
    <cellStyle name="_XL Info Pack - February 2007 (sent) 2" xfId="952" xr:uid="{00000000-0005-0000-0000-0000D2000000}"/>
    <cellStyle name="_XL Info Pack - May 2007-sent" xfId="52" xr:uid="{00000000-0005-0000-0000-0000D3000000}"/>
    <cellStyle name="_XL Info Pack - May 2007-sent 2" xfId="953" xr:uid="{00000000-0005-0000-0000-0000D4000000}"/>
    <cellStyle name="£ BP" xfId="53" xr:uid="{00000000-0005-0000-0000-0000D5000000}"/>
    <cellStyle name="¥ JY" xfId="54" xr:uid="{00000000-0005-0000-0000-0000D6000000}"/>
    <cellStyle name="0,0_x000a__x000a_NA_x000a__x000a_" xfId="55" xr:uid="{00000000-0005-0000-0000-0000D7000000}"/>
    <cellStyle name="0,0_x000a__x000a_NA_x000a__x000a_ 2" xfId="954" xr:uid="{00000000-0005-0000-0000-0000D8000000}"/>
    <cellStyle name="0,0_x000d__x000a_NA_x000d__x000a_" xfId="56" xr:uid="{00000000-0005-0000-0000-0000D9000000}"/>
    <cellStyle name="0,0_x000d__x000a_NA_x000d__x000a_ 2" xfId="681" xr:uid="{00000000-0005-0000-0000-0000DA000000}"/>
    <cellStyle name="0,0_x000d__x000a_NA_x000d__x000a_ 2 2" xfId="2773" xr:uid="{00000000-0005-0000-0000-0000DB000000}"/>
    <cellStyle name="0,0_x000d__x000a_NA_x000d__x000a_ 2 3" xfId="4298" xr:uid="{00000000-0005-0000-0000-0000CA000000}"/>
    <cellStyle name="0,0_x000d__x000a_NA_x000d__x000a_ 3" xfId="680" xr:uid="{00000000-0005-0000-0000-0000DC000000}"/>
    <cellStyle name="0,0_x000d__x000a_NA_x000d__x000a__Foreign Exchange Differences" xfId="682" xr:uid="{00000000-0005-0000-0000-0000DD000000}"/>
    <cellStyle name="0.0%" xfId="1409" xr:uid="{00000000-0005-0000-0000-0000DE000000}"/>
    <cellStyle name="0.0% 2" xfId="1410" xr:uid="{00000000-0005-0000-0000-0000DF000000}"/>
    <cellStyle name="1" xfId="5103" xr:uid="{00000000-0005-0000-0000-0000CC000000}"/>
    <cellStyle name="1,000" xfId="1411" xr:uid="{00000000-0005-0000-0000-0000E0000000}"/>
    <cellStyle name="1,000x" xfId="1412" xr:uid="{00000000-0005-0000-0000-0000E1000000}"/>
    <cellStyle name="1,000x 2" xfId="1413" xr:uid="{00000000-0005-0000-0000-0000E2000000}"/>
    <cellStyle name="1_BP 2010 (CAPEX 110m)" xfId="6243" xr:uid="{00000000-0005-0000-0000-0000CF000000}"/>
    <cellStyle name="20% - Accent1 2" xfId="955" xr:uid="{00000000-0005-0000-0000-0000E3000000}"/>
    <cellStyle name="20% - Accent1 2 2" xfId="1414" xr:uid="{00000000-0005-0000-0000-0000E4000000}"/>
    <cellStyle name="20% - Accent1 3" xfId="1202" xr:uid="{00000000-0005-0000-0000-0000E5000000}"/>
    <cellStyle name="20% - Accent1 4" xfId="57" xr:uid="{00000000-0005-0000-0000-0000E6000000}"/>
    <cellStyle name="20% - Accent2 2" xfId="956" xr:uid="{00000000-0005-0000-0000-0000E7000000}"/>
    <cellStyle name="20% - Accent2 2 2" xfId="1415" xr:uid="{00000000-0005-0000-0000-0000E8000000}"/>
    <cellStyle name="20% - Accent2 3" xfId="1203" xr:uid="{00000000-0005-0000-0000-0000E9000000}"/>
    <cellStyle name="20% - Accent2 4" xfId="58" xr:uid="{00000000-0005-0000-0000-0000EA000000}"/>
    <cellStyle name="20% - Accent3 2" xfId="957" xr:uid="{00000000-0005-0000-0000-0000EB000000}"/>
    <cellStyle name="20% - Accent3 2 2" xfId="1416" xr:uid="{00000000-0005-0000-0000-0000EC000000}"/>
    <cellStyle name="20% - Accent3 3" xfId="1204" xr:uid="{00000000-0005-0000-0000-0000ED000000}"/>
    <cellStyle name="20% - Accent3 4" xfId="59" xr:uid="{00000000-0005-0000-0000-0000EE000000}"/>
    <cellStyle name="20% - Accent4 2" xfId="958" xr:uid="{00000000-0005-0000-0000-0000EF000000}"/>
    <cellStyle name="20% - Accent4 2 2" xfId="1417" xr:uid="{00000000-0005-0000-0000-0000F0000000}"/>
    <cellStyle name="20% - Accent4 3" xfId="1205" xr:uid="{00000000-0005-0000-0000-0000F1000000}"/>
    <cellStyle name="20% - Accent4 4" xfId="60" xr:uid="{00000000-0005-0000-0000-0000F2000000}"/>
    <cellStyle name="20% - Accent5 2" xfId="959" xr:uid="{00000000-0005-0000-0000-0000F3000000}"/>
    <cellStyle name="20% - Accent5 2 2" xfId="1418" xr:uid="{00000000-0005-0000-0000-0000F4000000}"/>
    <cellStyle name="20% - Accent5 3" xfId="1206" xr:uid="{00000000-0005-0000-0000-0000F5000000}"/>
    <cellStyle name="20% - Accent5 4" xfId="61" xr:uid="{00000000-0005-0000-0000-0000F6000000}"/>
    <cellStyle name="20% - Accent6 2" xfId="960" xr:uid="{00000000-0005-0000-0000-0000F7000000}"/>
    <cellStyle name="20% - Accent6 2 2" xfId="1419" xr:uid="{00000000-0005-0000-0000-0000F8000000}"/>
    <cellStyle name="20% - Accent6 3" xfId="1207" xr:uid="{00000000-0005-0000-0000-0000F9000000}"/>
    <cellStyle name="20% - Accent6 4" xfId="62" xr:uid="{00000000-0005-0000-0000-0000FA000000}"/>
    <cellStyle name="40% - Accent1 2" xfId="961" xr:uid="{00000000-0005-0000-0000-0000FB000000}"/>
    <cellStyle name="40% - Accent1 2 2" xfId="1420" xr:uid="{00000000-0005-0000-0000-0000FC000000}"/>
    <cellStyle name="40% - Accent1 3" xfId="1208" xr:uid="{00000000-0005-0000-0000-0000FD000000}"/>
    <cellStyle name="40% - Accent1 4" xfId="63" xr:uid="{00000000-0005-0000-0000-0000FE000000}"/>
    <cellStyle name="40% - Accent2 2" xfId="962" xr:uid="{00000000-0005-0000-0000-0000FF000000}"/>
    <cellStyle name="40% - Accent2 2 2" xfId="1421" xr:uid="{00000000-0005-0000-0000-000000010000}"/>
    <cellStyle name="40% - Accent2 3" xfId="1209" xr:uid="{00000000-0005-0000-0000-000001010000}"/>
    <cellStyle name="40% - Accent2 4" xfId="64" xr:uid="{00000000-0005-0000-0000-000002010000}"/>
    <cellStyle name="40% - Accent3 2" xfId="963" xr:uid="{00000000-0005-0000-0000-000003010000}"/>
    <cellStyle name="40% - Accent3 2 2" xfId="1422" xr:uid="{00000000-0005-0000-0000-000004010000}"/>
    <cellStyle name="40% - Accent3 3" xfId="1210" xr:uid="{00000000-0005-0000-0000-000005010000}"/>
    <cellStyle name="40% - Accent3 4" xfId="65" xr:uid="{00000000-0005-0000-0000-000006010000}"/>
    <cellStyle name="40% - Accent4 2" xfId="964" xr:uid="{00000000-0005-0000-0000-000007010000}"/>
    <cellStyle name="40% - Accent4 2 2" xfId="1423" xr:uid="{00000000-0005-0000-0000-000008010000}"/>
    <cellStyle name="40% - Accent4 3" xfId="1211" xr:uid="{00000000-0005-0000-0000-000009010000}"/>
    <cellStyle name="40% - Accent4 4" xfId="66" xr:uid="{00000000-0005-0000-0000-00000A010000}"/>
    <cellStyle name="40% - Accent5 2" xfId="965" xr:uid="{00000000-0005-0000-0000-00000B010000}"/>
    <cellStyle name="40% - Accent5 2 2" xfId="1424" xr:uid="{00000000-0005-0000-0000-00000C010000}"/>
    <cellStyle name="40% - Accent5 3" xfId="1212" xr:uid="{00000000-0005-0000-0000-00000D010000}"/>
    <cellStyle name="40% - Accent5 4" xfId="67" xr:uid="{00000000-0005-0000-0000-00000E010000}"/>
    <cellStyle name="40% - Accent6 2" xfId="966" xr:uid="{00000000-0005-0000-0000-00000F010000}"/>
    <cellStyle name="40% - Accent6 2 2" xfId="1425" xr:uid="{00000000-0005-0000-0000-000010010000}"/>
    <cellStyle name="40% - Accent6 3" xfId="1213" xr:uid="{00000000-0005-0000-0000-000011010000}"/>
    <cellStyle name="40% - Accent6 4" xfId="68" xr:uid="{00000000-0005-0000-0000-000012010000}"/>
    <cellStyle name="60% - Accent1 2" xfId="967" xr:uid="{00000000-0005-0000-0000-000013010000}"/>
    <cellStyle name="60% - Accent1 2 2" xfId="1426" xr:uid="{00000000-0005-0000-0000-000014010000}"/>
    <cellStyle name="60% - Accent1 3" xfId="1214" xr:uid="{00000000-0005-0000-0000-000015010000}"/>
    <cellStyle name="60% - Accent1 4" xfId="69" xr:uid="{00000000-0005-0000-0000-000016010000}"/>
    <cellStyle name="60% - Accent2 2" xfId="968" xr:uid="{00000000-0005-0000-0000-000017010000}"/>
    <cellStyle name="60% - Accent2 2 2" xfId="1427" xr:uid="{00000000-0005-0000-0000-000018010000}"/>
    <cellStyle name="60% - Accent2 3" xfId="1215" xr:uid="{00000000-0005-0000-0000-000019010000}"/>
    <cellStyle name="60% - Accent2 4" xfId="70" xr:uid="{00000000-0005-0000-0000-00001A010000}"/>
    <cellStyle name="60% - Accent3 2" xfId="969" xr:uid="{00000000-0005-0000-0000-00001B010000}"/>
    <cellStyle name="60% - Accent3 2 2" xfId="1428" xr:uid="{00000000-0005-0000-0000-00001C010000}"/>
    <cellStyle name="60% - Accent3 3" xfId="1216" xr:uid="{00000000-0005-0000-0000-00001D010000}"/>
    <cellStyle name="60% - Accent3 4" xfId="71" xr:uid="{00000000-0005-0000-0000-00001E010000}"/>
    <cellStyle name="60% - Accent4 2" xfId="970" xr:uid="{00000000-0005-0000-0000-00001F010000}"/>
    <cellStyle name="60% - Accent4 2 2" xfId="1429" xr:uid="{00000000-0005-0000-0000-000020010000}"/>
    <cellStyle name="60% - Accent4 3" xfId="1217" xr:uid="{00000000-0005-0000-0000-000021010000}"/>
    <cellStyle name="60% - Accent4 4" xfId="72" xr:uid="{00000000-0005-0000-0000-000022010000}"/>
    <cellStyle name="60% - Accent5 2" xfId="971" xr:uid="{00000000-0005-0000-0000-000023010000}"/>
    <cellStyle name="60% - Accent5 2 2" xfId="1430" xr:uid="{00000000-0005-0000-0000-000024010000}"/>
    <cellStyle name="60% - Accent5 3" xfId="1218" xr:uid="{00000000-0005-0000-0000-000025010000}"/>
    <cellStyle name="60% - Accent5 4" xfId="73" xr:uid="{00000000-0005-0000-0000-000026010000}"/>
    <cellStyle name="60% - Accent6 2" xfId="972" xr:uid="{00000000-0005-0000-0000-000027010000}"/>
    <cellStyle name="60% - Accent6 2 2" xfId="1431" xr:uid="{00000000-0005-0000-0000-000028010000}"/>
    <cellStyle name="60% - Accent6 3" xfId="1219" xr:uid="{00000000-0005-0000-0000-000029010000}"/>
    <cellStyle name="60% - Accent6 4" xfId="74" xr:uid="{00000000-0005-0000-0000-00002A010000}"/>
    <cellStyle name="a1" xfId="75" xr:uid="{00000000-0005-0000-0000-00002B010000}"/>
    <cellStyle name="a1 2" xfId="683" xr:uid="{00000000-0005-0000-0000-00002C010000}"/>
    <cellStyle name="a2" xfId="76" xr:uid="{00000000-0005-0000-0000-00002D010000}"/>
    <cellStyle name="a2 2" xfId="684" xr:uid="{00000000-0005-0000-0000-00002E010000}"/>
    <cellStyle name="AA FRAME" xfId="77" xr:uid="{00000000-0005-0000-0000-00002F010000}"/>
    <cellStyle name="AA FRAME 2" xfId="685" xr:uid="{00000000-0005-0000-0000-000030010000}"/>
    <cellStyle name="AA FRAME 2 2" xfId="4331" xr:uid="{00000000-0005-0000-0000-000030010000}"/>
    <cellStyle name="AA FRAME 3" xfId="2774" xr:uid="{00000000-0005-0000-0000-000031010000}"/>
    <cellStyle name="AA FRAME 3 2" xfId="5366" xr:uid="{00000000-0005-0000-0000-000031010000}"/>
    <cellStyle name="AA FRAME 3 3" xfId="6480" xr:uid="{00000000-0005-0000-0000-000029010000}"/>
    <cellStyle name="AA FRAME 4" xfId="2775" xr:uid="{00000000-0005-0000-0000-000032010000}"/>
    <cellStyle name="AA FRAME 4 2" xfId="5367" xr:uid="{00000000-0005-0000-0000-000032010000}"/>
    <cellStyle name="AA FRAME 4 3" xfId="6481" xr:uid="{00000000-0005-0000-0000-00002A010000}"/>
    <cellStyle name="AA FRAME 5" xfId="3454" xr:uid="{00000000-0005-0000-0000-000033010000}"/>
    <cellStyle name="AA FRAME 5 2" xfId="5836" xr:uid="{00000000-0005-0000-0000-000033010000}"/>
    <cellStyle name="AA FRAME 6" xfId="3732" xr:uid="{00000000-0005-0000-0000-000034010000}"/>
    <cellStyle name="AA FRAME 6 2" xfId="6027" xr:uid="{00000000-0005-0000-0000-000034010000}"/>
    <cellStyle name="AA FRAME 7" xfId="3833" xr:uid="{00000000-0005-0000-0000-000035010000}"/>
    <cellStyle name="AA FRAME 8" xfId="4044" xr:uid="{00000000-0005-0000-0000-00002F010000}"/>
    <cellStyle name="AA HEADING" xfId="78" xr:uid="{00000000-0005-0000-0000-000036010000}"/>
    <cellStyle name="AA HEADING 2" xfId="686" xr:uid="{00000000-0005-0000-0000-000037010000}"/>
    <cellStyle name="AA INITIALS" xfId="79" xr:uid="{00000000-0005-0000-0000-000038010000}"/>
    <cellStyle name="AA INITIALS 2" xfId="687" xr:uid="{00000000-0005-0000-0000-000039010000}"/>
    <cellStyle name="AA INITIALS 2 2" xfId="4332" xr:uid="{00000000-0005-0000-0000-000039010000}"/>
    <cellStyle name="AA INITIALS 3" xfId="3335" xr:uid="{00000000-0005-0000-0000-00003A010000}"/>
    <cellStyle name="AA INITIALS 4" xfId="3733" xr:uid="{00000000-0005-0000-0000-00003B010000}"/>
    <cellStyle name="AA INITIALS 5" xfId="4045" xr:uid="{00000000-0005-0000-0000-000038010000}"/>
    <cellStyle name="AA INPUT" xfId="80" xr:uid="{00000000-0005-0000-0000-00003C010000}"/>
    <cellStyle name="AA INPUT 2" xfId="688" xr:uid="{00000000-0005-0000-0000-00003D010000}"/>
    <cellStyle name="AA LOCK" xfId="81" xr:uid="{00000000-0005-0000-0000-00003E010000}"/>
    <cellStyle name="AA LOCK 2" xfId="689" xr:uid="{00000000-0005-0000-0000-00003F010000}"/>
    <cellStyle name="AA MGR NAME" xfId="82" xr:uid="{00000000-0005-0000-0000-000040010000}"/>
    <cellStyle name="AA MGR NAME 2" xfId="690" xr:uid="{00000000-0005-0000-0000-000041010000}"/>
    <cellStyle name="AA NORMAL" xfId="83" xr:uid="{00000000-0005-0000-0000-000042010000}"/>
    <cellStyle name="AA NORMAL 2" xfId="691" xr:uid="{00000000-0005-0000-0000-000043010000}"/>
    <cellStyle name="AA NUMBER" xfId="84" xr:uid="{00000000-0005-0000-0000-000044010000}"/>
    <cellStyle name="AA NUMBER 2" xfId="85" xr:uid="{00000000-0005-0000-0000-000045010000}"/>
    <cellStyle name="AA NUMBER 2 2" xfId="2776" xr:uid="{00000000-0005-0000-0000-000046010000}"/>
    <cellStyle name="AA NUMBER 3" xfId="86" xr:uid="{00000000-0005-0000-0000-000047010000}"/>
    <cellStyle name="AA NUMBER 3 2" xfId="692" xr:uid="{00000000-0005-0000-0000-000048010000}"/>
    <cellStyle name="AA NUMBER 3 2 2" xfId="2777" xr:uid="{00000000-0005-0000-0000-000049010000}"/>
    <cellStyle name="AA NUMBER 3 3" xfId="2778" xr:uid="{00000000-0005-0000-0000-00004A010000}"/>
    <cellStyle name="AA NUMBER 4" xfId="557" xr:uid="{00000000-0005-0000-0000-00004B010000}"/>
    <cellStyle name="AA NUMBER 4 2" xfId="1220" xr:uid="{00000000-0005-0000-0000-00004C010000}"/>
    <cellStyle name="AA NUMBER 4 2 2" xfId="2779" xr:uid="{00000000-0005-0000-0000-00004D010000}"/>
    <cellStyle name="AA NUMBER 4 3" xfId="2780" xr:uid="{00000000-0005-0000-0000-00004E010000}"/>
    <cellStyle name="AA NUMBER 5" xfId="1221" xr:uid="{00000000-0005-0000-0000-00004F010000}"/>
    <cellStyle name="AA NUMBER 5 2" xfId="2781" xr:uid="{00000000-0005-0000-0000-000050010000}"/>
    <cellStyle name="AA NUMBER 6" xfId="2782" xr:uid="{00000000-0005-0000-0000-000051010000}"/>
    <cellStyle name="AA NUMBER 7" xfId="3336" xr:uid="{00000000-0005-0000-0000-000052010000}"/>
    <cellStyle name="AA NUMBER 8" xfId="3734" xr:uid="{00000000-0005-0000-0000-000053010000}"/>
    <cellStyle name="AA NUMBER2" xfId="87" xr:uid="{00000000-0005-0000-0000-000054010000}"/>
    <cellStyle name="AA NUMBER2 2" xfId="88" xr:uid="{00000000-0005-0000-0000-000055010000}"/>
    <cellStyle name="AA NUMBER2 2 2" xfId="2783" xr:uid="{00000000-0005-0000-0000-000056010000}"/>
    <cellStyle name="AA NUMBER2 3" xfId="89" xr:uid="{00000000-0005-0000-0000-000057010000}"/>
    <cellStyle name="AA NUMBER2 3 2" xfId="693" xr:uid="{00000000-0005-0000-0000-000058010000}"/>
    <cellStyle name="AA NUMBER2 3 2 2" xfId="2784" xr:uid="{00000000-0005-0000-0000-000059010000}"/>
    <cellStyle name="AA NUMBER2 3 3" xfId="2785" xr:uid="{00000000-0005-0000-0000-00005A010000}"/>
    <cellStyle name="AA NUMBER2 4" xfId="558" xr:uid="{00000000-0005-0000-0000-00005B010000}"/>
    <cellStyle name="AA NUMBER2 4 2" xfId="1222" xr:uid="{00000000-0005-0000-0000-00005C010000}"/>
    <cellStyle name="AA NUMBER2 4 2 2" xfId="2786" xr:uid="{00000000-0005-0000-0000-00005D010000}"/>
    <cellStyle name="AA NUMBER2 4 3" xfId="2787" xr:uid="{00000000-0005-0000-0000-00005E010000}"/>
    <cellStyle name="AA NUMBER2 5" xfId="1223" xr:uid="{00000000-0005-0000-0000-00005F010000}"/>
    <cellStyle name="AA NUMBER2 5 2" xfId="2788" xr:uid="{00000000-0005-0000-0000-000060010000}"/>
    <cellStyle name="AA NUMBER2 6" xfId="2789" xr:uid="{00000000-0005-0000-0000-000061010000}"/>
    <cellStyle name="AA NUMBER2 7" xfId="3337" xr:uid="{00000000-0005-0000-0000-000062010000}"/>
    <cellStyle name="AA NUMBER2 8" xfId="3735" xr:uid="{00000000-0005-0000-0000-000063010000}"/>
    <cellStyle name="AA QUESTION" xfId="90" xr:uid="{00000000-0005-0000-0000-000064010000}"/>
    <cellStyle name="AA QUESTION 2" xfId="694" xr:uid="{00000000-0005-0000-0000-000065010000}"/>
    <cellStyle name="AA SHADE" xfId="91" xr:uid="{00000000-0005-0000-0000-000066010000}"/>
    <cellStyle name="AA SHADE 2" xfId="695" xr:uid="{00000000-0005-0000-0000-000067010000}"/>
    <cellStyle name="Accent1 2" xfId="973" xr:uid="{00000000-0005-0000-0000-000068010000}"/>
    <cellStyle name="Accent1 2 2" xfId="1432" xr:uid="{00000000-0005-0000-0000-000069010000}"/>
    <cellStyle name="Accent1 3" xfId="1224" xr:uid="{00000000-0005-0000-0000-00006A010000}"/>
    <cellStyle name="Accent1 4" xfId="92" xr:uid="{00000000-0005-0000-0000-00006B010000}"/>
    <cellStyle name="Accent2 2" xfId="974" xr:uid="{00000000-0005-0000-0000-00006C010000}"/>
    <cellStyle name="Accent2 2 2" xfId="1433" xr:uid="{00000000-0005-0000-0000-00006D010000}"/>
    <cellStyle name="Accent2 3" xfId="1225" xr:uid="{00000000-0005-0000-0000-00006E010000}"/>
    <cellStyle name="Accent2 4" xfId="93" xr:uid="{00000000-0005-0000-0000-00006F010000}"/>
    <cellStyle name="Accent3 2" xfId="975" xr:uid="{00000000-0005-0000-0000-000070010000}"/>
    <cellStyle name="Accent3 2 2" xfId="1434" xr:uid="{00000000-0005-0000-0000-000071010000}"/>
    <cellStyle name="Accent3 3" xfId="1226" xr:uid="{00000000-0005-0000-0000-000072010000}"/>
    <cellStyle name="Accent3 4" xfId="94" xr:uid="{00000000-0005-0000-0000-000073010000}"/>
    <cellStyle name="Accent4 2" xfId="976" xr:uid="{00000000-0005-0000-0000-000074010000}"/>
    <cellStyle name="Accent4 2 2" xfId="1435" xr:uid="{00000000-0005-0000-0000-000075010000}"/>
    <cellStyle name="Accent4 3" xfId="1227" xr:uid="{00000000-0005-0000-0000-000076010000}"/>
    <cellStyle name="Accent4 4" xfId="95" xr:uid="{00000000-0005-0000-0000-000077010000}"/>
    <cellStyle name="Accent5 2" xfId="977" xr:uid="{00000000-0005-0000-0000-000078010000}"/>
    <cellStyle name="Accent5 2 2" xfId="1436" xr:uid="{00000000-0005-0000-0000-000079010000}"/>
    <cellStyle name="Accent5 3" xfId="1228" xr:uid="{00000000-0005-0000-0000-00007A010000}"/>
    <cellStyle name="Accent5 4" xfId="96" xr:uid="{00000000-0005-0000-0000-00007B010000}"/>
    <cellStyle name="Accent6 2" xfId="978" xr:uid="{00000000-0005-0000-0000-00007C010000}"/>
    <cellStyle name="Accent6 2 2" xfId="1437" xr:uid="{00000000-0005-0000-0000-00007D010000}"/>
    <cellStyle name="Accent6 3" xfId="1229" xr:uid="{00000000-0005-0000-0000-00007E010000}"/>
    <cellStyle name="Accent6 4" xfId="97" xr:uid="{00000000-0005-0000-0000-00007F010000}"/>
    <cellStyle name="Arial10" xfId="98" xr:uid="{00000000-0005-0000-0000-000080010000}"/>
    <cellStyle name="Arial10 2" xfId="99" xr:uid="{00000000-0005-0000-0000-000081010000}"/>
    <cellStyle name="Arial10 2 2" xfId="697" xr:uid="{00000000-0005-0000-0000-000082010000}"/>
    <cellStyle name="Arial10 3" xfId="100" xr:uid="{00000000-0005-0000-0000-000083010000}"/>
    <cellStyle name="Arial10 3 2" xfId="699" xr:uid="{00000000-0005-0000-0000-000084010000}"/>
    <cellStyle name="Arial10 3 2 2" xfId="2790" xr:uid="{00000000-0005-0000-0000-000085010000}"/>
    <cellStyle name="Arial10 3 3" xfId="698" xr:uid="{00000000-0005-0000-0000-000086010000}"/>
    <cellStyle name="Arial10 4" xfId="559" xr:uid="{00000000-0005-0000-0000-000087010000}"/>
    <cellStyle name="Arial10 4 2" xfId="700" xr:uid="{00000000-0005-0000-0000-000088010000}"/>
    <cellStyle name="Arial10 4 2 2" xfId="2791" xr:uid="{00000000-0005-0000-0000-000089010000}"/>
    <cellStyle name="Arial10 4 3" xfId="2792" xr:uid="{00000000-0005-0000-0000-00008A010000}"/>
    <cellStyle name="Arial10 5" xfId="696" xr:uid="{00000000-0005-0000-0000-00008B010000}"/>
    <cellStyle name="Arial10 5 2" xfId="2793" xr:uid="{00000000-0005-0000-0000-00008C010000}"/>
    <cellStyle name="Arial10 6" xfId="2794" xr:uid="{00000000-0005-0000-0000-00008D010000}"/>
    <cellStyle name="Arial10 7" xfId="3338" xr:uid="{00000000-0005-0000-0000-00008E010000}"/>
    <cellStyle name="Arial10 8" xfId="3736" xr:uid="{00000000-0005-0000-0000-00008F010000}"/>
    <cellStyle name="Assumption" xfId="101" xr:uid="{00000000-0005-0000-0000-000090010000}"/>
    <cellStyle name="Assumption 2" xfId="701" xr:uid="{00000000-0005-0000-0000-000091010000}"/>
    <cellStyle name="b" xfId="102" xr:uid="{00000000-0005-0000-0000-000092010000}"/>
    <cellStyle name="B 2" xfId="1438" xr:uid="{00000000-0005-0000-0000-000093010000}"/>
    <cellStyle name="b 3" xfId="4046" xr:uid="{00000000-0005-0000-0000-000092010000}"/>
    <cellStyle name="b 4" xfId="4264" xr:uid="{00000000-0005-0000-0000-000092010000}"/>
    <cellStyle name="b 5" xfId="6444" xr:uid="{00000000-0005-0000-0000-000092010000}"/>
    <cellStyle name="b 6" xfId="4271" xr:uid="{00000000-0005-0000-0000-000092010000}"/>
    <cellStyle name="b_31122007" xfId="103" xr:uid="{00000000-0005-0000-0000-000094010000}"/>
    <cellStyle name="b_31122007 2" xfId="4047" xr:uid="{00000000-0005-0000-0000-000094010000}"/>
    <cellStyle name="b_monthly submission format(v4)New Format- (asing) DEC07" xfId="104" xr:uid="{00000000-0005-0000-0000-000095010000}"/>
    <cellStyle name="b_monthly submission format(v4)New Format- (asing) DEC07 2" xfId="4048" xr:uid="{00000000-0005-0000-0000-000095010000}"/>
    <cellStyle name="b_monthly submission format(v4)New Format- (tempatan) DEC07" xfId="105" xr:uid="{00000000-0005-0000-0000-000096010000}"/>
    <cellStyle name="b_monthly submission format(v4)New Format- (tempatan) DEC07 2" xfId="4049" xr:uid="{00000000-0005-0000-0000-000096010000}"/>
    <cellStyle name="b_monthly submission format(v7)-BAM-Dec'07" xfId="106" xr:uid="{00000000-0005-0000-0000-000097010000}"/>
    <cellStyle name="b_monthly submission format(v7)-BAM-Dec'07 2" xfId="4050" xr:uid="{00000000-0005-0000-0000-000097010000}"/>
    <cellStyle name="Bad 2" xfId="979" xr:uid="{00000000-0005-0000-0000-000098010000}"/>
    <cellStyle name="Bad 2 2" xfId="1439" xr:uid="{00000000-0005-0000-0000-000099010000}"/>
    <cellStyle name="Bad 3" xfId="1230" xr:uid="{00000000-0005-0000-0000-00009A010000}"/>
    <cellStyle name="Bad 4" xfId="107" xr:uid="{00000000-0005-0000-0000-00009B010000}"/>
    <cellStyle name="Blue" xfId="108" xr:uid="{00000000-0005-0000-0000-00009C010000}"/>
    <cellStyle name="Blue 2" xfId="980" xr:uid="{00000000-0005-0000-0000-00009D010000}"/>
    <cellStyle name="Bold/Border" xfId="109" xr:uid="{00000000-0005-0000-0000-00009E010000}"/>
    <cellStyle name="Bold/Border 2" xfId="981" xr:uid="{00000000-0005-0000-0000-00009F010000}"/>
    <cellStyle name="Bold/Border 2 2" xfId="5185" xr:uid="{00000000-0005-0000-0000-00009F010000}"/>
    <cellStyle name="Bold/Border 3" xfId="6381" xr:uid="{00000000-0005-0000-0000-00009E010000}"/>
    <cellStyle name="Brand Default" xfId="110" xr:uid="{00000000-0005-0000-0000-0000A0010000}"/>
    <cellStyle name="Bullet" xfId="111" xr:uid="{00000000-0005-0000-0000-0000A1010000}"/>
    <cellStyle name="Calc" xfId="112" xr:uid="{00000000-0005-0000-0000-0000A2010000}"/>
    <cellStyle name="Calc 10" xfId="702" xr:uid="{00000000-0005-0000-0000-0000A3010000}"/>
    <cellStyle name="Calc 11" xfId="3339" xr:uid="{00000000-0005-0000-0000-0000A4010000}"/>
    <cellStyle name="Calc 12" xfId="3737" xr:uid="{00000000-0005-0000-0000-0000A5010000}"/>
    <cellStyle name="Calc 2" xfId="113" xr:uid="{00000000-0005-0000-0000-0000A6010000}"/>
    <cellStyle name="Calc 2 2" xfId="703" xr:uid="{00000000-0005-0000-0000-0000A7010000}"/>
    <cellStyle name="Calc 3" xfId="114" xr:uid="{00000000-0005-0000-0000-0000A8010000}"/>
    <cellStyle name="Calc 3 2" xfId="705" xr:uid="{00000000-0005-0000-0000-0000A9010000}"/>
    <cellStyle name="Calc 3 2 2" xfId="2795" xr:uid="{00000000-0005-0000-0000-0000AA010000}"/>
    <cellStyle name="Calc 3 3" xfId="704" xr:uid="{00000000-0005-0000-0000-0000AB010000}"/>
    <cellStyle name="Calc 4" xfId="560" xr:uid="{00000000-0005-0000-0000-0000AC010000}"/>
    <cellStyle name="Calc 4 2" xfId="706" xr:uid="{00000000-0005-0000-0000-0000AD010000}"/>
    <cellStyle name="Calc 4 2 2" xfId="2796" xr:uid="{00000000-0005-0000-0000-0000AE010000}"/>
    <cellStyle name="Calc 4 3" xfId="2797" xr:uid="{00000000-0005-0000-0000-0000AF010000}"/>
    <cellStyle name="Calc 5" xfId="1064" xr:uid="{00000000-0005-0000-0000-0000B0010000}"/>
    <cellStyle name="Calc 5 2" xfId="1231" xr:uid="{00000000-0005-0000-0000-0000B1010000}"/>
    <cellStyle name="Calc 6" xfId="1065" xr:uid="{00000000-0005-0000-0000-0000B2010000}"/>
    <cellStyle name="Calc 6 2" xfId="3343" xr:uid="{00000000-0005-0000-0000-0000B3010000}"/>
    <cellStyle name="Calc 7" xfId="1066" xr:uid="{00000000-0005-0000-0000-0000B4010000}"/>
    <cellStyle name="Calc 8" xfId="1067" xr:uid="{00000000-0005-0000-0000-0000B5010000}"/>
    <cellStyle name="Calc 9" xfId="1068" xr:uid="{00000000-0005-0000-0000-0000B6010000}"/>
    <cellStyle name="Calc Currency (0)" xfId="115" xr:uid="{00000000-0005-0000-0000-0000B7010000}"/>
    <cellStyle name="Calc Currency (0) 10" xfId="6301" xr:uid="{00000000-0005-0000-0000-000003010000}"/>
    <cellStyle name="Calc Currency (0) 2" xfId="116" xr:uid="{00000000-0005-0000-0000-0000B8010000}"/>
    <cellStyle name="Calc Currency (0) 2 2" xfId="2798" xr:uid="{00000000-0005-0000-0000-0000B9010000}"/>
    <cellStyle name="Calc Currency (0) 2 2 2" xfId="5369" xr:uid="{00000000-0005-0000-0000-0000B9010000}"/>
    <cellStyle name="Calc Currency (0) 2 3" xfId="4053" xr:uid="{00000000-0005-0000-0000-0000B8010000}"/>
    <cellStyle name="Calc Currency (0) 3" xfId="117" xr:uid="{00000000-0005-0000-0000-0000BA010000}"/>
    <cellStyle name="Calc Currency (0) 3 2" xfId="707" xr:uid="{00000000-0005-0000-0000-0000BB010000}"/>
    <cellStyle name="Calc Currency (0) 3 2 2" xfId="2799" xr:uid="{00000000-0005-0000-0000-0000BC010000}"/>
    <cellStyle name="Calc Currency (0) 3 2 2 2" xfId="5370" xr:uid="{00000000-0005-0000-0000-0000BC010000}"/>
    <cellStyle name="Calc Currency (0) 3 2 3" xfId="4334" xr:uid="{00000000-0005-0000-0000-0000BB010000}"/>
    <cellStyle name="Calc Currency (0) 3 3" xfId="2800" xr:uid="{00000000-0005-0000-0000-0000BD010000}"/>
    <cellStyle name="Calc Currency (0) 3 3 2" xfId="5371" xr:uid="{00000000-0005-0000-0000-0000BD010000}"/>
    <cellStyle name="Calc Currency (0) 3 4" xfId="4054" xr:uid="{00000000-0005-0000-0000-0000BA010000}"/>
    <cellStyle name="Calc Currency (0) 4" xfId="561" xr:uid="{00000000-0005-0000-0000-0000BE010000}"/>
    <cellStyle name="Calc Currency (0) 4 2" xfId="1232" xr:uid="{00000000-0005-0000-0000-0000BF010000}"/>
    <cellStyle name="Calc Currency (0) 4 2 2" xfId="2801" xr:uid="{00000000-0005-0000-0000-0000C0010000}"/>
    <cellStyle name="Calc Currency (0) 4 2 2 2" xfId="5372" xr:uid="{00000000-0005-0000-0000-0000C0010000}"/>
    <cellStyle name="Calc Currency (0) 4 2 3" xfId="4516" xr:uid="{00000000-0005-0000-0000-0000BF010000}"/>
    <cellStyle name="Calc Currency (0) 4 3" xfId="2802" xr:uid="{00000000-0005-0000-0000-0000C1010000}"/>
    <cellStyle name="Calc Currency (0) 4 3 2" xfId="5373" xr:uid="{00000000-0005-0000-0000-0000C1010000}"/>
    <cellStyle name="Calc Currency (0) 4 4" xfId="4277" xr:uid="{00000000-0005-0000-0000-0000BE010000}"/>
    <cellStyle name="Calc Currency (0) 5" xfId="1233" xr:uid="{00000000-0005-0000-0000-0000C2010000}"/>
    <cellStyle name="Calc Currency (0) 5 2" xfId="2803" xr:uid="{00000000-0005-0000-0000-0000C3010000}"/>
    <cellStyle name="Calc Currency (0) 5 2 2" xfId="5374" xr:uid="{00000000-0005-0000-0000-0000C3010000}"/>
    <cellStyle name="Calc Currency (0) 5 3" xfId="3673" xr:uid="{00000000-0005-0000-0000-0000C4010000}"/>
    <cellStyle name="Calc Currency (0) 5 3 2" xfId="6000" xr:uid="{00000000-0005-0000-0000-0000C4010000}"/>
    <cellStyle name="Calc Currency (0) 5 4" xfId="4517" xr:uid="{00000000-0005-0000-0000-0000C2010000}"/>
    <cellStyle name="Calc Currency (0) 6" xfId="2804" xr:uid="{00000000-0005-0000-0000-0000C5010000}"/>
    <cellStyle name="Calc Currency (0) 6 2" xfId="5375" xr:uid="{00000000-0005-0000-0000-0000C5010000}"/>
    <cellStyle name="Calc Currency (0) 7" xfId="3344" xr:uid="{00000000-0005-0000-0000-0000C6010000}"/>
    <cellStyle name="Calc Currency (0) 7 2" xfId="5748" xr:uid="{00000000-0005-0000-0000-0000C6010000}"/>
    <cellStyle name="Calc Currency (0) 8" xfId="3738" xr:uid="{00000000-0005-0000-0000-0000C7010000}"/>
    <cellStyle name="Calc Currency (0) 8 2" xfId="6028" xr:uid="{00000000-0005-0000-0000-0000C7010000}"/>
    <cellStyle name="Calc Currency (0) 9" xfId="4052" xr:uid="{00000000-0005-0000-0000-0000B7010000}"/>
    <cellStyle name="Calc Currency (2)" xfId="118" xr:uid="{00000000-0005-0000-0000-0000C8010000}"/>
    <cellStyle name="Calc Currency (2) 2" xfId="119" xr:uid="{00000000-0005-0000-0000-0000C9010000}"/>
    <cellStyle name="Calc Currency (2) 2 2" xfId="1440" xr:uid="{00000000-0005-0000-0000-0000CA010000}"/>
    <cellStyle name="Calc Currency (2) 2 3" xfId="4056" xr:uid="{00000000-0005-0000-0000-0000C9010000}"/>
    <cellStyle name="Calc Currency (2) 3" xfId="120" xr:uid="{00000000-0005-0000-0000-0000CB010000}"/>
    <cellStyle name="Calc Currency (2) 3 2" xfId="708" xr:uid="{00000000-0005-0000-0000-0000CC010000}"/>
    <cellStyle name="Calc Currency (2) 3 2 2" xfId="2805" xr:uid="{00000000-0005-0000-0000-0000CD010000}"/>
    <cellStyle name="Calc Currency (2) 3 2 2 2" xfId="5376" xr:uid="{00000000-0005-0000-0000-0000CD010000}"/>
    <cellStyle name="Calc Currency (2) 3 2 3" xfId="4335" xr:uid="{00000000-0005-0000-0000-0000CC010000}"/>
    <cellStyle name="Calc Currency (2) 3 3" xfId="2806" xr:uid="{00000000-0005-0000-0000-0000CE010000}"/>
    <cellStyle name="Calc Currency (2) 3 3 2" xfId="5377" xr:uid="{00000000-0005-0000-0000-0000CE010000}"/>
    <cellStyle name="Calc Currency (2) 3 4" xfId="4057" xr:uid="{00000000-0005-0000-0000-0000CB010000}"/>
    <cellStyle name="Calc Currency (2) 4" xfId="562" xr:uid="{00000000-0005-0000-0000-0000CF010000}"/>
    <cellStyle name="Calc Currency (2) 4 2" xfId="1234" xr:uid="{00000000-0005-0000-0000-0000D0010000}"/>
    <cellStyle name="Calc Currency (2) 4 2 2" xfId="2807" xr:uid="{00000000-0005-0000-0000-0000D1010000}"/>
    <cellStyle name="Calc Currency (2) 4 2 2 2" xfId="5378" xr:uid="{00000000-0005-0000-0000-0000D1010000}"/>
    <cellStyle name="Calc Currency (2) 4 2 3" xfId="4518" xr:uid="{00000000-0005-0000-0000-0000D0010000}"/>
    <cellStyle name="Calc Currency (2) 4 3" xfId="2808" xr:uid="{00000000-0005-0000-0000-0000D2010000}"/>
    <cellStyle name="Calc Currency (2) 4 3 2" xfId="5379" xr:uid="{00000000-0005-0000-0000-0000D2010000}"/>
    <cellStyle name="Calc Currency (2) 4 4" xfId="4278" xr:uid="{00000000-0005-0000-0000-0000CF010000}"/>
    <cellStyle name="Calc Currency (2) 5" xfId="1235" xr:uid="{00000000-0005-0000-0000-0000D3010000}"/>
    <cellStyle name="Calc Currency (2) 5 2" xfId="2809" xr:uid="{00000000-0005-0000-0000-0000D4010000}"/>
    <cellStyle name="Calc Currency (2) 5 2 2" xfId="5380" xr:uid="{00000000-0005-0000-0000-0000D4010000}"/>
    <cellStyle name="Calc Currency (2) 5 3" xfId="3674" xr:uid="{00000000-0005-0000-0000-0000D5010000}"/>
    <cellStyle name="Calc Currency (2) 5 3 2" xfId="6001" xr:uid="{00000000-0005-0000-0000-0000D5010000}"/>
    <cellStyle name="Calc Currency (2) 5 4" xfId="4519" xr:uid="{00000000-0005-0000-0000-0000D3010000}"/>
    <cellStyle name="Calc Currency (2) 6" xfId="2810" xr:uid="{00000000-0005-0000-0000-0000D6010000}"/>
    <cellStyle name="Calc Currency (2) 6 2" xfId="5381" xr:uid="{00000000-0005-0000-0000-0000D6010000}"/>
    <cellStyle name="Calc Currency (2) 7" xfId="3346" xr:uid="{00000000-0005-0000-0000-0000D7010000}"/>
    <cellStyle name="Calc Currency (2) 7 2" xfId="5750" xr:uid="{00000000-0005-0000-0000-0000D7010000}"/>
    <cellStyle name="Calc Currency (2) 8" xfId="3739" xr:uid="{00000000-0005-0000-0000-0000D8010000}"/>
    <cellStyle name="Calc Currency (2) 8 2" xfId="6029" xr:uid="{00000000-0005-0000-0000-0000D8010000}"/>
    <cellStyle name="Calc Currency (2) 9" xfId="4055" xr:uid="{00000000-0005-0000-0000-0000C8010000}"/>
    <cellStyle name="Calc Percent (0)" xfId="121" xr:uid="{00000000-0005-0000-0000-0000D9010000}"/>
    <cellStyle name="Calc Percent (0) 2" xfId="122" xr:uid="{00000000-0005-0000-0000-0000DA010000}"/>
    <cellStyle name="Calc Percent (0) 2 2" xfId="1441" xr:uid="{00000000-0005-0000-0000-0000DB010000}"/>
    <cellStyle name="Calc Percent (0) 3" xfId="123" xr:uid="{00000000-0005-0000-0000-0000DC010000}"/>
    <cellStyle name="Calc Percent (0) 3 2" xfId="709" xr:uid="{00000000-0005-0000-0000-0000DD010000}"/>
    <cellStyle name="Calc Percent (0) 3 2 2" xfId="2811" xr:uid="{00000000-0005-0000-0000-0000DE010000}"/>
    <cellStyle name="Calc Percent (0) 3 3" xfId="2812" xr:uid="{00000000-0005-0000-0000-0000DF010000}"/>
    <cellStyle name="Calc Percent (0) 4" xfId="563" xr:uid="{00000000-0005-0000-0000-0000E0010000}"/>
    <cellStyle name="Calc Percent (0) 4 2" xfId="1236" xr:uid="{00000000-0005-0000-0000-0000E1010000}"/>
    <cellStyle name="Calc Percent (0) 4 2 2" xfId="2813" xr:uid="{00000000-0005-0000-0000-0000E2010000}"/>
    <cellStyle name="Calc Percent (0) 4 3" xfId="2814" xr:uid="{00000000-0005-0000-0000-0000E3010000}"/>
    <cellStyle name="Calc Percent (0) 5" xfId="1237" xr:uid="{00000000-0005-0000-0000-0000E4010000}"/>
    <cellStyle name="Calc Percent (0) 5 2" xfId="2815" xr:uid="{00000000-0005-0000-0000-0000E5010000}"/>
    <cellStyle name="Calc Percent (0) 5 3" xfId="3675" xr:uid="{00000000-0005-0000-0000-0000E6010000}"/>
    <cellStyle name="Calc Percent (0) 6" xfId="2816" xr:uid="{00000000-0005-0000-0000-0000E7010000}"/>
    <cellStyle name="Calc Percent (0) 7" xfId="3347" xr:uid="{00000000-0005-0000-0000-0000E8010000}"/>
    <cellStyle name="Calc Percent (0) 8" xfId="3740" xr:uid="{00000000-0005-0000-0000-0000E9010000}"/>
    <cellStyle name="Calc Percent (1)" xfId="124" xr:uid="{00000000-0005-0000-0000-0000EA010000}"/>
    <cellStyle name="Calc Percent (1) 2" xfId="125" xr:uid="{00000000-0005-0000-0000-0000EB010000}"/>
    <cellStyle name="Calc Percent (1) 2 2" xfId="1442" xr:uid="{00000000-0005-0000-0000-0000EC010000}"/>
    <cellStyle name="Calc Percent (1) 3" xfId="126" xr:uid="{00000000-0005-0000-0000-0000ED010000}"/>
    <cellStyle name="Calc Percent (1) 3 2" xfId="710" xr:uid="{00000000-0005-0000-0000-0000EE010000}"/>
    <cellStyle name="Calc Percent (1) 3 2 2" xfId="2817" xr:uid="{00000000-0005-0000-0000-0000EF010000}"/>
    <cellStyle name="Calc Percent (1) 3 3" xfId="2818" xr:uid="{00000000-0005-0000-0000-0000F0010000}"/>
    <cellStyle name="Calc Percent (1) 4" xfId="564" xr:uid="{00000000-0005-0000-0000-0000F1010000}"/>
    <cellStyle name="Calc Percent (1) 4 2" xfId="1238" xr:uid="{00000000-0005-0000-0000-0000F2010000}"/>
    <cellStyle name="Calc Percent (1) 4 2 2" xfId="2819" xr:uid="{00000000-0005-0000-0000-0000F3010000}"/>
    <cellStyle name="Calc Percent (1) 4 3" xfId="2820" xr:uid="{00000000-0005-0000-0000-0000F4010000}"/>
    <cellStyle name="Calc Percent (1) 5" xfId="1239" xr:uid="{00000000-0005-0000-0000-0000F5010000}"/>
    <cellStyle name="Calc Percent (1) 5 2" xfId="2821" xr:uid="{00000000-0005-0000-0000-0000F6010000}"/>
    <cellStyle name="Calc Percent (1) 5 3" xfId="3676" xr:uid="{00000000-0005-0000-0000-0000F7010000}"/>
    <cellStyle name="Calc Percent (1) 6" xfId="2822" xr:uid="{00000000-0005-0000-0000-0000F8010000}"/>
    <cellStyle name="Calc Percent (1) 7" xfId="3348" xr:uid="{00000000-0005-0000-0000-0000F9010000}"/>
    <cellStyle name="Calc Percent (1) 8" xfId="3741" xr:uid="{00000000-0005-0000-0000-0000FA010000}"/>
    <cellStyle name="Calc Percent (2)" xfId="127" xr:uid="{00000000-0005-0000-0000-0000FB010000}"/>
    <cellStyle name="Calc Percent (2) 2" xfId="128" xr:uid="{00000000-0005-0000-0000-0000FC010000}"/>
    <cellStyle name="Calc Percent (2) 2 2" xfId="1443" xr:uid="{00000000-0005-0000-0000-0000FD010000}"/>
    <cellStyle name="Calc Percent (2) 3" xfId="129" xr:uid="{00000000-0005-0000-0000-0000FE010000}"/>
    <cellStyle name="Calc Percent (2) 3 2" xfId="711" xr:uid="{00000000-0005-0000-0000-0000FF010000}"/>
    <cellStyle name="Calc Percent (2) 3 2 2" xfId="2823" xr:uid="{00000000-0005-0000-0000-000000020000}"/>
    <cellStyle name="Calc Percent (2) 3 3" xfId="2824" xr:uid="{00000000-0005-0000-0000-000001020000}"/>
    <cellStyle name="Calc Percent (2) 4" xfId="565" xr:uid="{00000000-0005-0000-0000-000002020000}"/>
    <cellStyle name="Calc Percent (2) 4 2" xfId="1240" xr:uid="{00000000-0005-0000-0000-000003020000}"/>
    <cellStyle name="Calc Percent (2) 4 2 2" xfId="2825" xr:uid="{00000000-0005-0000-0000-000004020000}"/>
    <cellStyle name="Calc Percent (2) 4 3" xfId="2826" xr:uid="{00000000-0005-0000-0000-000005020000}"/>
    <cellStyle name="Calc Percent (2) 5" xfId="1241" xr:uid="{00000000-0005-0000-0000-000006020000}"/>
    <cellStyle name="Calc Percent (2) 5 2" xfId="2827" xr:uid="{00000000-0005-0000-0000-000007020000}"/>
    <cellStyle name="Calc Percent (2) 5 3" xfId="3677" xr:uid="{00000000-0005-0000-0000-000008020000}"/>
    <cellStyle name="Calc Percent (2) 6" xfId="2828" xr:uid="{00000000-0005-0000-0000-000009020000}"/>
    <cellStyle name="Calc Percent (2) 7" xfId="3351" xr:uid="{00000000-0005-0000-0000-00000A020000}"/>
    <cellStyle name="Calc Percent (2) 8" xfId="3742" xr:uid="{00000000-0005-0000-0000-00000B020000}"/>
    <cellStyle name="Calc Units (0)" xfId="130" xr:uid="{00000000-0005-0000-0000-00000C020000}"/>
    <cellStyle name="Calc Units (0) 10" xfId="6019" xr:uid="{00000000-0005-0000-0000-00000C010000}"/>
    <cellStyle name="Calc Units (0) 2" xfId="131" xr:uid="{00000000-0005-0000-0000-00000D020000}"/>
    <cellStyle name="Calc Units (0) 2 2" xfId="2829" xr:uid="{00000000-0005-0000-0000-00000E020000}"/>
    <cellStyle name="Calc Units (0) 2 2 2" xfId="5388" xr:uid="{00000000-0005-0000-0000-00000E020000}"/>
    <cellStyle name="Calc Units (0) 2 3" xfId="4063" xr:uid="{00000000-0005-0000-0000-00000D020000}"/>
    <cellStyle name="Calc Units (0) 3" xfId="132" xr:uid="{00000000-0005-0000-0000-00000F020000}"/>
    <cellStyle name="Calc Units (0) 3 2" xfId="712" xr:uid="{00000000-0005-0000-0000-000010020000}"/>
    <cellStyle name="Calc Units (0) 3 2 2" xfId="2830" xr:uid="{00000000-0005-0000-0000-000011020000}"/>
    <cellStyle name="Calc Units (0) 3 2 2 2" xfId="5389" xr:uid="{00000000-0005-0000-0000-000011020000}"/>
    <cellStyle name="Calc Units (0) 3 2 3" xfId="4337" xr:uid="{00000000-0005-0000-0000-000010020000}"/>
    <cellStyle name="Calc Units (0) 3 3" xfId="2831" xr:uid="{00000000-0005-0000-0000-000012020000}"/>
    <cellStyle name="Calc Units (0) 3 3 2" xfId="5390" xr:uid="{00000000-0005-0000-0000-000012020000}"/>
    <cellStyle name="Calc Units (0) 3 4" xfId="4064" xr:uid="{00000000-0005-0000-0000-00000F020000}"/>
    <cellStyle name="Calc Units (0) 4" xfId="566" xr:uid="{00000000-0005-0000-0000-000013020000}"/>
    <cellStyle name="Calc Units (0) 4 2" xfId="1242" xr:uid="{00000000-0005-0000-0000-000014020000}"/>
    <cellStyle name="Calc Units (0) 4 2 2" xfId="2832" xr:uid="{00000000-0005-0000-0000-000015020000}"/>
    <cellStyle name="Calc Units (0) 4 2 2 2" xfId="5391" xr:uid="{00000000-0005-0000-0000-000015020000}"/>
    <cellStyle name="Calc Units (0) 4 2 3" xfId="4522" xr:uid="{00000000-0005-0000-0000-000014020000}"/>
    <cellStyle name="Calc Units (0) 4 3" xfId="2833" xr:uid="{00000000-0005-0000-0000-000016020000}"/>
    <cellStyle name="Calc Units (0) 4 3 2" xfId="5392" xr:uid="{00000000-0005-0000-0000-000016020000}"/>
    <cellStyle name="Calc Units (0) 4 4" xfId="4280" xr:uid="{00000000-0005-0000-0000-000013020000}"/>
    <cellStyle name="Calc Units (0) 5" xfId="1243" xr:uid="{00000000-0005-0000-0000-000017020000}"/>
    <cellStyle name="Calc Units (0) 5 2" xfId="2834" xr:uid="{00000000-0005-0000-0000-000018020000}"/>
    <cellStyle name="Calc Units (0) 5 2 2" xfId="5393" xr:uid="{00000000-0005-0000-0000-000018020000}"/>
    <cellStyle name="Calc Units (0) 5 3" xfId="3678" xr:uid="{00000000-0005-0000-0000-000019020000}"/>
    <cellStyle name="Calc Units (0) 5 3 2" xfId="6002" xr:uid="{00000000-0005-0000-0000-000019020000}"/>
    <cellStyle name="Calc Units (0) 5 4" xfId="4523" xr:uid="{00000000-0005-0000-0000-000017020000}"/>
    <cellStyle name="Calc Units (0) 6" xfId="2835" xr:uid="{00000000-0005-0000-0000-00001A020000}"/>
    <cellStyle name="Calc Units (0) 6 2" xfId="5394" xr:uid="{00000000-0005-0000-0000-00001A020000}"/>
    <cellStyle name="Calc Units (0) 7" xfId="3352" xr:uid="{00000000-0005-0000-0000-00001B020000}"/>
    <cellStyle name="Calc Units (0) 7 2" xfId="5754" xr:uid="{00000000-0005-0000-0000-00001B020000}"/>
    <cellStyle name="Calc Units (0) 8" xfId="3748" xr:uid="{00000000-0005-0000-0000-00001C020000}"/>
    <cellStyle name="Calc Units (0) 8 2" xfId="6031" xr:uid="{00000000-0005-0000-0000-00001C020000}"/>
    <cellStyle name="Calc Units (0) 9" xfId="4062" xr:uid="{00000000-0005-0000-0000-00000C020000}"/>
    <cellStyle name="Calc Units (1)" xfId="133" xr:uid="{00000000-0005-0000-0000-00001D020000}"/>
    <cellStyle name="Calc Units (1) 2" xfId="134" xr:uid="{00000000-0005-0000-0000-00001E020000}"/>
    <cellStyle name="Calc Units (1) 2 2" xfId="1444" xr:uid="{00000000-0005-0000-0000-00001F020000}"/>
    <cellStyle name="Calc Units (1) 3" xfId="135" xr:uid="{00000000-0005-0000-0000-000020020000}"/>
    <cellStyle name="Calc Units (1) 3 2" xfId="713" xr:uid="{00000000-0005-0000-0000-000021020000}"/>
    <cellStyle name="Calc Units (1) 3 2 2" xfId="2836" xr:uid="{00000000-0005-0000-0000-000022020000}"/>
    <cellStyle name="Calc Units (1) 3 3" xfId="2837" xr:uid="{00000000-0005-0000-0000-000023020000}"/>
    <cellStyle name="Calc Units (1) 4" xfId="567" xr:uid="{00000000-0005-0000-0000-000024020000}"/>
    <cellStyle name="Calc Units (1) 4 2" xfId="1244" xr:uid="{00000000-0005-0000-0000-000025020000}"/>
    <cellStyle name="Calc Units (1) 4 2 2" xfId="2838" xr:uid="{00000000-0005-0000-0000-000026020000}"/>
    <cellStyle name="Calc Units (1) 4 3" xfId="2839" xr:uid="{00000000-0005-0000-0000-000027020000}"/>
    <cellStyle name="Calc Units (1) 5" xfId="1245" xr:uid="{00000000-0005-0000-0000-000028020000}"/>
    <cellStyle name="Calc Units (1) 5 2" xfId="2840" xr:uid="{00000000-0005-0000-0000-000029020000}"/>
    <cellStyle name="Calc Units (1) 5 3" xfId="3679" xr:uid="{00000000-0005-0000-0000-00002A020000}"/>
    <cellStyle name="Calc Units (1) 6" xfId="2841" xr:uid="{00000000-0005-0000-0000-00002B020000}"/>
    <cellStyle name="Calc Units (1) 7" xfId="3353" xr:uid="{00000000-0005-0000-0000-00002C020000}"/>
    <cellStyle name="Calc Units (1) 8" xfId="3749" xr:uid="{00000000-0005-0000-0000-00002D020000}"/>
    <cellStyle name="Calc Units (2)" xfId="136" xr:uid="{00000000-0005-0000-0000-00002E020000}"/>
    <cellStyle name="Calc Units (2) 2" xfId="137" xr:uid="{00000000-0005-0000-0000-00002F020000}"/>
    <cellStyle name="Calc Units (2) 2 2" xfId="1445" xr:uid="{00000000-0005-0000-0000-000030020000}"/>
    <cellStyle name="Calc Units (2) 2 3" xfId="4066" xr:uid="{00000000-0005-0000-0000-00002F020000}"/>
    <cellStyle name="Calc Units (2) 3" xfId="138" xr:uid="{00000000-0005-0000-0000-000031020000}"/>
    <cellStyle name="Calc Units (2) 3 2" xfId="714" xr:uid="{00000000-0005-0000-0000-000032020000}"/>
    <cellStyle name="Calc Units (2) 3 2 2" xfId="2842" xr:uid="{00000000-0005-0000-0000-000033020000}"/>
    <cellStyle name="Calc Units (2) 3 2 2 2" xfId="5395" xr:uid="{00000000-0005-0000-0000-000033020000}"/>
    <cellStyle name="Calc Units (2) 3 2 3" xfId="4338" xr:uid="{00000000-0005-0000-0000-000032020000}"/>
    <cellStyle name="Calc Units (2) 3 3" xfId="2843" xr:uid="{00000000-0005-0000-0000-000034020000}"/>
    <cellStyle name="Calc Units (2) 3 3 2" xfId="5396" xr:uid="{00000000-0005-0000-0000-000034020000}"/>
    <cellStyle name="Calc Units (2) 3 4" xfId="4067" xr:uid="{00000000-0005-0000-0000-000031020000}"/>
    <cellStyle name="Calc Units (2) 4" xfId="568" xr:uid="{00000000-0005-0000-0000-000035020000}"/>
    <cellStyle name="Calc Units (2) 4 2" xfId="1246" xr:uid="{00000000-0005-0000-0000-000036020000}"/>
    <cellStyle name="Calc Units (2) 4 2 2" xfId="2844" xr:uid="{00000000-0005-0000-0000-000037020000}"/>
    <cellStyle name="Calc Units (2) 4 2 2 2" xfId="5397" xr:uid="{00000000-0005-0000-0000-000037020000}"/>
    <cellStyle name="Calc Units (2) 4 2 3" xfId="4524" xr:uid="{00000000-0005-0000-0000-000036020000}"/>
    <cellStyle name="Calc Units (2) 4 3" xfId="2845" xr:uid="{00000000-0005-0000-0000-000038020000}"/>
    <cellStyle name="Calc Units (2) 4 3 2" xfId="5398" xr:uid="{00000000-0005-0000-0000-000038020000}"/>
    <cellStyle name="Calc Units (2) 4 4" xfId="4281" xr:uid="{00000000-0005-0000-0000-000035020000}"/>
    <cellStyle name="Calc Units (2) 5" xfId="1247" xr:uid="{00000000-0005-0000-0000-000039020000}"/>
    <cellStyle name="Calc Units (2) 5 2" xfId="2846" xr:uid="{00000000-0005-0000-0000-00003A020000}"/>
    <cellStyle name="Calc Units (2) 5 2 2" xfId="5399" xr:uid="{00000000-0005-0000-0000-00003A020000}"/>
    <cellStyle name="Calc Units (2) 5 3" xfId="3680" xr:uid="{00000000-0005-0000-0000-00003B020000}"/>
    <cellStyle name="Calc Units (2) 5 3 2" xfId="6003" xr:uid="{00000000-0005-0000-0000-00003B020000}"/>
    <cellStyle name="Calc Units (2) 5 4" xfId="4525" xr:uid="{00000000-0005-0000-0000-000039020000}"/>
    <cellStyle name="Calc Units (2) 6" xfId="2847" xr:uid="{00000000-0005-0000-0000-00003C020000}"/>
    <cellStyle name="Calc Units (2) 6 2" xfId="5400" xr:uid="{00000000-0005-0000-0000-00003C020000}"/>
    <cellStyle name="Calc Units (2) 7" xfId="3354" xr:uid="{00000000-0005-0000-0000-00003D020000}"/>
    <cellStyle name="Calc Units (2) 7 2" xfId="5755" xr:uid="{00000000-0005-0000-0000-00003D020000}"/>
    <cellStyle name="Calc Units (2) 8" xfId="3750" xr:uid="{00000000-0005-0000-0000-00003E020000}"/>
    <cellStyle name="Calc Units (2) 8 2" xfId="6032" xr:uid="{00000000-0005-0000-0000-00003E020000}"/>
    <cellStyle name="Calc Units (2) 9" xfId="4065" xr:uid="{00000000-0005-0000-0000-00002E020000}"/>
    <cellStyle name="Calculation 2" xfId="982" xr:uid="{00000000-0005-0000-0000-00003F020000}"/>
    <cellStyle name="Calculation 2 2" xfId="1446" xr:uid="{00000000-0005-0000-0000-000040020000}"/>
    <cellStyle name="Calculation 2 2 2" xfId="1447" xr:uid="{00000000-0005-0000-0000-000041020000}"/>
    <cellStyle name="Calculation 2 2 2 2" xfId="4610" xr:uid="{00000000-0005-0000-0000-000041020000}"/>
    <cellStyle name="Calculation 2 2 3" xfId="4609" xr:uid="{00000000-0005-0000-0000-000040020000}"/>
    <cellStyle name="Calculation 2 3" xfId="1448" xr:uid="{00000000-0005-0000-0000-000042020000}"/>
    <cellStyle name="Calculation 2 3 2" xfId="4611" xr:uid="{00000000-0005-0000-0000-000042020000}"/>
    <cellStyle name="Calculation 2 4" xfId="2848" xr:uid="{00000000-0005-0000-0000-000043020000}"/>
    <cellStyle name="Calculation 2 4 2" xfId="5401" xr:uid="{00000000-0005-0000-0000-000043020000}"/>
    <cellStyle name="Calculation 2 5" xfId="3356" xr:uid="{00000000-0005-0000-0000-000044020000}"/>
    <cellStyle name="Calculation 2 5 2" xfId="5757" xr:uid="{00000000-0005-0000-0000-000044020000}"/>
    <cellStyle name="Calculation 2 6" xfId="3752" xr:uid="{00000000-0005-0000-0000-000045020000}"/>
    <cellStyle name="Calculation 3" xfId="1248" xr:uid="{00000000-0005-0000-0000-000046020000}"/>
    <cellStyle name="Calculation 3 2" xfId="2849" xr:uid="{00000000-0005-0000-0000-000047020000}"/>
    <cellStyle name="Calculation 3 2 2" xfId="5402" xr:uid="{00000000-0005-0000-0000-000047020000}"/>
    <cellStyle name="Calculation 3 3" xfId="3357" xr:uid="{00000000-0005-0000-0000-000048020000}"/>
    <cellStyle name="Calculation 3 3 2" xfId="5758" xr:uid="{00000000-0005-0000-0000-000048020000}"/>
    <cellStyle name="Calculation 3 4" xfId="3753" xr:uid="{00000000-0005-0000-0000-000049020000}"/>
    <cellStyle name="Calculation 4" xfId="3355" xr:uid="{00000000-0005-0000-0000-00004A020000}"/>
    <cellStyle name="Calculation 4 2" xfId="5756" xr:uid="{00000000-0005-0000-0000-00004A020000}"/>
    <cellStyle name="Calculation 5" xfId="3751" xr:uid="{00000000-0005-0000-0000-00004B020000}"/>
    <cellStyle name="Calculation 6" xfId="139" xr:uid="{00000000-0005-0000-0000-00004C020000}"/>
    <cellStyle name="Calculation 6 2" xfId="4068" xr:uid="{00000000-0005-0000-0000-00004C020000}"/>
    <cellStyle name="category" xfId="140" xr:uid="{00000000-0005-0000-0000-00004D020000}"/>
    <cellStyle name="category 2" xfId="715" xr:uid="{00000000-0005-0000-0000-00004E020000}"/>
    <cellStyle name="Changeable" xfId="141" xr:uid="{00000000-0005-0000-0000-00004F020000}"/>
    <cellStyle name="Check Cell 2" xfId="983" xr:uid="{00000000-0005-0000-0000-000050020000}"/>
    <cellStyle name="Check Cell 2 2" xfId="1449" xr:uid="{00000000-0005-0000-0000-000051020000}"/>
    <cellStyle name="Check Cell 3" xfId="1249" xr:uid="{00000000-0005-0000-0000-000052020000}"/>
    <cellStyle name="Check Cell 4" xfId="142" xr:uid="{00000000-0005-0000-0000-000053020000}"/>
    <cellStyle name="Comma" xfId="1" builtinId="3"/>
    <cellStyle name="Comma  - Style1" xfId="144" xr:uid="{00000000-0005-0000-0000-000055020000}"/>
    <cellStyle name="Comma  - Style1 2" xfId="1450" xr:uid="{00000000-0005-0000-0000-000056020000}"/>
    <cellStyle name="Comma  - Style1 3" xfId="1451" xr:uid="{00000000-0005-0000-0000-000057020000}"/>
    <cellStyle name="Comma  - Style2" xfId="145" xr:uid="{00000000-0005-0000-0000-000058020000}"/>
    <cellStyle name="Comma  - Style3" xfId="146" xr:uid="{00000000-0005-0000-0000-000059020000}"/>
    <cellStyle name="Comma  - Style4" xfId="147" xr:uid="{00000000-0005-0000-0000-00005A020000}"/>
    <cellStyle name="Comma  - Style5" xfId="148" xr:uid="{00000000-0005-0000-0000-00005B020000}"/>
    <cellStyle name="Comma  - Style6" xfId="149" xr:uid="{00000000-0005-0000-0000-00005C020000}"/>
    <cellStyle name="Comma  - Style7" xfId="150" xr:uid="{00000000-0005-0000-0000-00005D020000}"/>
    <cellStyle name="Comma  - Style8" xfId="151" xr:uid="{00000000-0005-0000-0000-00005E020000}"/>
    <cellStyle name="Comma [0] 2" xfId="152" xr:uid="{00000000-0005-0000-0000-00005F020000}"/>
    <cellStyle name="Comma [0] 2 2" xfId="716" xr:uid="{00000000-0005-0000-0000-000060020000}"/>
    <cellStyle name="Comma [0] 2 2 2" xfId="1452" xr:uid="{00000000-0005-0000-0000-000061020000}"/>
    <cellStyle name="Comma [0] 2 2 2 2" xfId="4612" xr:uid="{00000000-0005-0000-0000-000061020000}"/>
    <cellStyle name="Comma [0] 2 2 3" xfId="3360" xr:uid="{00000000-0005-0000-0000-000062020000}"/>
    <cellStyle name="Comma [0] 2 2 3 2" xfId="5761" xr:uid="{00000000-0005-0000-0000-000062020000}"/>
    <cellStyle name="Comma [0] 2 2 4" xfId="4339" xr:uid="{00000000-0005-0000-0000-000060020000}"/>
    <cellStyle name="Comma [0] 2 3" xfId="1251" xr:uid="{00000000-0005-0000-0000-000063020000}"/>
    <cellStyle name="Comma [0] 2 3 2" xfId="4527" xr:uid="{00000000-0005-0000-0000-000063020000}"/>
    <cellStyle name="Comma [0] 2 4" xfId="2850" xr:uid="{00000000-0005-0000-0000-000064020000}"/>
    <cellStyle name="Comma [0] 2 4 2" xfId="5403" xr:uid="{00000000-0005-0000-0000-000064020000}"/>
    <cellStyle name="Comma [0] 2 5" xfId="3359" xr:uid="{00000000-0005-0000-0000-000065020000}"/>
    <cellStyle name="Comma [0] 2 5 2" xfId="5760" xr:uid="{00000000-0005-0000-0000-000065020000}"/>
    <cellStyle name="Comma [0] 2 6" xfId="4070" xr:uid="{00000000-0005-0000-0000-00005F020000}"/>
    <cellStyle name="Comma [0] 3" xfId="717" xr:uid="{00000000-0005-0000-0000-000066020000}"/>
    <cellStyle name="Comma [0] 3 2" xfId="4340" xr:uid="{00000000-0005-0000-0000-000066020000}"/>
    <cellStyle name="Comma [00]" xfId="153" xr:uid="{00000000-0005-0000-0000-000067020000}"/>
    <cellStyle name="Comma [00] 2" xfId="154" xr:uid="{00000000-0005-0000-0000-000068020000}"/>
    <cellStyle name="Comma [00] 2 2" xfId="1453" xr:uid="{00000000-0005-0000-0000-000069020000}"/>
    <cellStyle name="Comma [00] 2 3" xfId="4072" xr:uid="{00000000-0005-0000-0000-000068020000}"/>
    <cellStyle name="Comma [00] 3" xfId="155" xr:uid="{00000000-0005-0000-0000-00006A020000}"/>
    <cellStyle name="Comma [00] 3 2" xfId="718" xr:uid="{00000000-0005-0000-0000-00006B020000}"/>
    <cellStyle name="Comma [00] 3 2 2" xfId="2851" xr:uid="{00000000-0005-0000-0000-00006C020000}"/>
    <cellStyle name="Comma [00] 3 2 2 2" xfId="5404" xr:uid="{00000000-0005-0000-0000-00006C020000}"/>
    <cellStyle name="Comma [00] 3 2 3" xfId="4341" xr:uid="{00000000-0005-0000-0000-00006B020000}"/>
    <cellStyle name="Comma [00] 3 3" xfId="2852" xr:uid="{00000000-0005-0000-0000-00006D020000}"/>
    <cellStyle name="Comma [00] 3 3 2" xfId="5405" xr:uid="{00000000-0005-0000-0000-00006D020000}"/>
    <cellStyle name="Comma [00] 3 4" xfId="4073" xr:uid="{00000000-0005-0000-0000-00006A020000}"/>
    <cellStyle name="Comma [00] 4" xfId="569" xr:uid="{00000000-0005-0000-0000-00006E020000}"/>
    <cellStyle name="Comma [00] 4 2" xfId="1252" xr:uid="{00000000-0005-0000-0000-00006F020000}"/>
    <cellStyle name="Comma [00] 4 2 2" xfId="2853" xr:uid="{00000000-0005-0000-0000-000070020000}"/>
    <cellStyle name="Comma [00] 4 2 2 2" xfId="5406" xr:uid="{00000000-0005-0000-0000-000070020000}"/>
    <cellStyle name="Comma [00] 4 2 3" xfId="4528" xr:uid="{00000000-0005-0000-0000-00006F020000}"/>
    <cellStyle name="Comma [00] 4 3" xfId="2854" xr:uid="{00000000-0005-0000-0000-000071020000}"/>
    <cellStyle name="Comma [00] 4 3 2" xfId="5407" xr:uid="{00000000-0005-0000-0000-000071020000}"/>
    <cellStyle name="Comma [00] 4 4" xfId="4282" xr:uid="{00000000-0005-0000-0000-00006E020000}"/>
    <cellStyle name="Comma [00] 5" xfId="1253" xr:uid="{00000000-0005-0000-0000-000072020000}"/>
    <cellStyle name="Comma [00] 5 2" xfId="2855" xr:uid="{00000000-0005-0000-0000-000073020000}"/>
    <cellStyle name="Comma [00] 5 2 2" xfId="5408" xr:uid="{00000000-0005-0000-0000-000073020000}"/>
    <cellStyle name="Comma [00] 5 3" xfId="3681" xr:uid="{00000000-0005-0000-0000-000074020000}"/>
    <cellStyle name="Comma [00] 5 3 2" xfId="6004" xr:uid="{00000000-0005-0000-0000-000074020000}"/>
    <cellStyle name="Comma [00] 5 4" xfId="4529" xr:uid="{00000000-0005-0000-0000-000072020000}"/>
    <cellStyle name="Comma [00] 6" xfId="2856" xr:uid="{00000000-0005-0000-0000-000075020000}"/>
    <cellStyle name="Comma [00] 6 2" xfId="5409" xr:uid="{00000000-0005-0000-0000-000075020000}"/>
    <cellStyle name="Comma [00] 7" xfId="3361" xr:uid="{00000000-0005-0000-0000-000076020000}"/>
    <cellStyle name="Comma [00] 7 2" xfId="5762" xr:uid="{00000000-0005-0000-0000-000076020000}"/>
    <cellStyle name="Comma [00] 8" xfId="3758" xr:uid="{00000000-0005-0000-0000-000077020000}"/>
    <cellStyle name="Comma [00] 8 2" xfId="6036" xr:uid="{00000000-0005-0000-0000-000077020000}"/>
    <cellStyle name="Comma [00] 9" xfId="4071" xr:uid="{00000000-0005-0000-0000-000067020000}"/>
    <cellStyle name="Comma 0" xfId="156" xr:uid="{00000000-0005-0000-0000-000078020000}"/>
    <cellStyle name="Comma 0*" xfId="157" xr:uid="{00000000-0005-0000-0000-000079020000}"/>
    <cellStyle name="Comma 10" xfId="158" xr:uid="{00000000-0005-0000-0000-00007A020000}"/>
    <cellStyle name="Comma 10 2" xfId="159" xr:uid="{00000000-0005-0000-0000-00007B020000}"/>
    <cellStyle name="Comma 10 2 2" xfId="719" xr:uid="{00000000-0005-0000-0000-00007C020000}"/>
    <cellStyle name="Comma 10 2 2 2" xfId="2857" xr:uid="{00000000-0005-0000-0000-00007D020000}"/>
    <cellStyle name="Comma 10 2 2 2 2" xfId="2858" xr:uid="{00000000-0005-0000-0000-00007E020000}"/>
    <cellStyle name="Comma 10 2 2 2 2 2" xfId="5411" xr:uid="{00000000-0005-0000-0000-00007E020000}"/>
    <cellStyle name="Comma 10 2 2 2 3" xfId="5410" xr:uid="{00000000-0005-0000-0000-00007D020000}"/>
    <cellStyle name="Comma 10 2 2 3" xfId="4342" xr:uid="{00000000-0005-0000-0000-00007C020000}"/>
    <cellStyle name="Comma 10 2 2 4" xfId="4175" xr:uid="{00000000-0005-0000-0000-00001A010000}"/>
    <cellStyle name="Comma 10 2 3" xfId="2859" xr:uid="{00000000-0005-0000-0000-00007F020000}"/>
    <cellStyle name="Comma 10 2 3 2" xfId="5412" xr:uid="{00000000-0005-0000-0000-00007F020000}"/>
    <cellStyle name="Comma 10 2 4" xfId="4077" xr:uid="{00000000-0005-0000-0000-00007B020000}"/>
    <cellStyle name="Comma 10 3" xfId="570" xr:uid="{00000000-0005-0000-0000-000080020000}"/>
    <cellStyle name="Comma 10 3 2" xfId="2860" xr:uid="{00000000-0005-0000-0000-000081020000}"/>
    <cellStyle name="Comma 10 3 2 2" xfId="5413" xr:uid="{00000000-0005-0000-0000-000081020000}"/>
    <cellStyle name="Comma 10 3 3" xfId="4283" xr:uid="{00000000-0005-0000-0000-000080020000}"/>
    <cellStyle name="Comma 10 3 4" xfId="4584" xr:uid="{00000000-0005-0000-0000-00001E010000}"/>
    <cellStyle name="Comma 10 3 5" xfId="4585" xr:uid="{00000000-0005-0000-0000-00001F010000}"/>
    <cellStyle name="Comma 10 3 6" xfId="6428" xr:uid="{00000000-0005-0000-0000-00001B010000}"/>
    <cellStyle name="Comma 10 4" xfId="2861" xr:uid="{00000000-0005-0000-0000-000082020000}"/>
    <cellStyle name="Comma 10 4 2" xfId="5414" xr:uid="{00000000-0005-0000-0000-000082020000}"/>
    <cellStyle name="Comma 10 4 3" xfId="4486" xr:uid="{00000000-0005-0000-0000-000020010000}"/>
    <cellStyle name="Comma 10 5" xfId="4076" xr:uid="{00000000-0005-0000-0000-00007A020000}"/>
    <cellStyle name="Comma 10 5 2" xfId="4460" xr:uid="{00000000-0005-0000-0000-000021010000}"/>
    <cellStyle name="Comma 10 6" xfId="6361" xr:uid="{00000000-0005-0000-0000-000022010000}"/>
    <cellStyle name="Comma 100" xfId="1454" xr:uid="{00000000-0005-0000-0000-000083020000}"/>
    <cellStyle name="Comma 100 2" xfId="4614" xr:uid="{00000000-0005-0000-0000-000083020000}"/>
    <cellStyle name="Comma 101" xfId="1455" xr:uid="{00000000-0005-0000-0000-000084020000}"/>
    <cellStyle name="Comma 101 2" xfId="1456" xr:uid="{00000000-0005-0000-0000-000085020000}"/>
    <cellStyle name="Comma 101 2 2" xfId="1457" xr:uid="{00000000-0005-0000-0000-000086020000}"/>
    <cellStyle name="Comma 101 2 2 2" xfId="1458" xr:uid="{00000000-0005-0000-0000-000087020000}"/>
    <cellStyle name="Comma 101 2 2 2 2" xfId="4618" xr:uid="{00000000-0005-0000-0000-000087020000}"/>
    <cellStyle name="Comma 101 2 2 3" xfId="4617" xr:uid="{00000000-0005-0000-0000-000086020000}"/>
    <cellStyle name="Comma 101 2 3" xfId="1459" xr:uid="{00000000-0005-0000-0000-000088020000}"/>
    <cellStyle name="Comma 101 2 3 2" xfId="4619" xr:uid="{00000000-0005-0000-0000-000088020000}"/>
    <cellStyle name="Comma 101 2 4" xfId="4616" xr:uid="{00000000-0005-0000-0000-000085020000}"/>
    <cellStyle name="Comma 101 3" xfId="1460" xr:uid="{00000000-0005-0000-0000-000089020000}"/>
    <cellStyle name="Comma 101 3 2" xfId="1461" xr:uid="{00000000-0005-0000-0000-00008A020000}"/>
    <cellStyle name="Comma 101 3 2 2" xfId="4621" xr:uid="{00000000-0005-0000-0000-00008A020000}"/>
    <cellStyle name="Comma 101 3 3" xfId="4620" xr:uid="{00000000-0005-0000-0000-000089020000}"/>
    <cellStyle name="Comma 101 4" xfId="1462" xr:uid="{00000000-0005-0000-0000-00008B020000}"/>
    <cellStyle name="Comma 101 4 2" xfId="4622" xr:uid="{00000000-0005-0000-0000-00008B020000}"/>
    <cellStyle name="Comma 101 5" xfId="4615" xr:uid="{00000000-0005-0000-0000-000084020000}"/>
    <cellStyle name="Comma 102" xfId="2765" xr:uid="{00000000-0005-0000-0000-00008C020000}"/>
    <cellStyle name="Comma 102 2" xfId="5364" xr:uid="{00000000-0005-0000-0000-00008C020000}"/>
    <cellStyle name="Comma 103" xfId="2862" xr:uid="{00000000-0005-0000-0000-00008D020000}"/>
    <cellStyle name="Comma 103 2" xfId="5415" xr:uid="{00000000-0005-0000-0000-00008D020000}"/>
    <cellStyle name="Comma 104" xfId="3311" xr:uid="{00000000-0005-0000-0000-00008E020000}"/>
    <cellStyle name="Comma 104 2" xfId="3682" xr:uid="{00000000-0005-0000-0000-00008F020000}"/>
    <cellStyle name="Comma 104 2 2" xfId="6005" xr:uid="{00000000-0005-0000-0000-00008F020000}"/>
    <cellStyle name="Comma 104 3" xfId="5737" xr:uid="{00000000-0005-0000-0000-00008E020000}"/>
    <cellStyle name="Comma 105" xfId="3315" xr:uid="{00000000-0005-0000-0000-000090020000}"/>
    <cellStyle name="Comma 105 2" xfId="5738" xr:uid="{00000000-0005-0000-0000-000090020000}"/>
    <cellStyle name="Comma 106" xfId="3318" xr:uid="{00000000-0005-0000-0000-000091020000}"/>
    <cellStyle name="Comma 106 2" xfId="5739" xr:uid="{00000000-0005-0000-0000-000091020000}"/>
    <cellStyle name="Comma 107" xfId="3321" xr:uid="{00000000-0005-0000-0000-000092020000}"/>
    <cellStyle name="Comma 107 2" xfId="5740" xr:uid="{00000000-0005-0000-0000-000092020000}"/>
    <cellStyle name="Comma 108" xfId="3325" xr:uid="{00000000-0005-0000-0000-000093020000}"/>
    <cellStyle name="Comma 108 2" xfId="5741" xr:uid="{00000000-0005-0000-0000-000093020000}"/>
    <cellStyle name="Comma 109" xfId="3327" xr:uid="{00000000-0005-0000-0000-000094020000}"/>
    <cellStyle name="Comma 109 2" xfId="5742" xr:uid="{00000000-0005-0000-0000-000094020000}"/>
    <cellStyle name="Comma 11" xfId="160" xr:uid="{00000000-0005-0000-0000-000095020000}"/>
    <cellStyle name="Comma 11 2" xfId="161" xr:uid="{00000000-0005-0000-0000-000096020000}"/>
    <cellStyle name="Comma 11 2 2" xfId="2863" xr:uid="{00000000-0005-0000-0000-000097020000}"/>
    <cellStyle name="Comma 11 2 2 2" xfId="5416" xr:uid="{00000000-0005-0000-0000-000097020000}"/>
    <cellStyle name="Comma 11 2 3" xfId="4079" xr:uid="{00000000-0005-0000-0000-000096020000}"/>
    <cellStyle name="Comma 11 3" xfId="720" xr:uid="{00000000-0005-0000-0000-000098020000}"/>
    <cellStyle name="Comma 11 3 2" xfId="2864" xr:uid="{00000000-0005-0000-0000-000099020000}"/>
    <cellStyle name="Comma 11 3 2 2" xfId="5417" xr:uid="{00000000-0005-0000-0000-000099020000}"/>
    <cellStyle name="Comma 11 3 3" xfId="4343" xr:uid="{00000000-0005-0000-0000-000098020000}"/>
    <cellStyle name="Comma 11 4" xfId="2865" xr:uid="{00000000-0005-0000-0000-00009A020000}"/>
    <cellStyle name="Comma 11 4 2" xfId="5418" xr:uid="{00000000-0005-0000-0000-00009A020000}"/>
    <cellStyle name="Comma 11 5" xfId="4078" xr:uid="{00000000-0005-0000-0000-000095020000}"/>
    <cellStyle name="Comma 110" xfId="3358" xr:uid="{00000000-0005-0000-0000-00009B020000}"/>
    <cellStyle name="Comma 110 2" xfId="5759" xr:uid="{00000000-0005-0000-0000-00009B020000}"/>
    <cellStyle name="Comma 111" xfId="3411" xr:uid="{00000000-0005-0000-0000-00009C020000}"/>
    <cellStyle name="Comma 111 2" xfId="5808" xr:uid="{00000000-0005-0000-0000-00009C020000}"/>
    <cellStyle name="Comma 112" xfId="3645" xr:uid="{00000000-0005-0000-0000-00009D020000}"/>
    <cellStyle name="Comma 112 2" xfId="5989" xr:uid="{00000000-0005-0000-0000-00009D020000}"/>
    <cellStyle name="Comma 113" xfId="3416" xr:uid="{00000000-0005-0000-0000-00009E020000}"/>
    <cellStyle name="Comma 113 2" xfId="5812" xr:uid="{00000000-0005-0000-0000-00009E020000}"/>
    <cellStyle name="Comma 114" xfId="3646" xr:uid="{00000000-0005-0000-0000-00009F020000}"/>
    <cellStyle name="Comma 114 2" xfId="5990" xr:uid="{00000000-0005-0000-0000-00009F020000}"/>
    <cellStyle name="Comma 115" xfId="3655" xr:uid="{00000000-0005-0000-0000-0000A0020000}"/>
    <cellStyle name="Comma 115 2" xfId="5994" xr:uid="{00000000-0005-0000-0000-0000A0020000}"/>
    <cellStyle name="Comma 116" xfId="3665" xr:uid="{00000000-0005-0000-0000-0000A1020000}"/>
    <cellStyle name="Comma 116 2" xfId="5998" xr:uid="{00000000-0005-0000-0000-0000A1020000}"/>
    <cellStyle name="Comma 117" xfId="3667" xr:uid="{00000000-0005-0000-0000-0000A2020000}"/>
    <cellStyle name="Comma 117 2" xfId="5999" xr:uid="{00000000-0005-0000-0000-0000A2020000}"/>
    <cellStyle name="Comma 118" xfId="3723" xr:uid="{00000000-0005-0000-0000-0000A3020000}"/>
    <cellStyle name="Comma 118 2" xfId="6024" xr:uid="{00000000-0005-0000-0000-0000A3020000}"/>
    <cellStyle name="Comma 119" xfId="3726" xr:uid="{00000000-0005-0000-0000-0000A4020000}"/>
    <cellStyle name="Comma 119 2" xfId="6025" xr:uid="{00000000-0005-0000-0000-0000A4020000}"/>
    <cellStyle name="Comma 12" xfId="162" xr:uid="{00000000-0005-0000-0000-0000A5020000}"/>
    <cellStyle name="Comma 12 10" xfId="4586" xr:uid="{00000000-0005-0000-0000-000025010000}"/>
    <cellStyle name="Comma 12 11" xfId="5104" xr:uid="{00000000-0005-0000-0000-000026010000}"/>
    <cellStyle name="Comma 12 12" xfId="6435" xr:uid="{00000000-0005-0000-0000-000027010000}"/>
    <cellStyle name="Comma 12 13" xfId="4360" xr:uid="{00000000-0005-0000-0000-000028010000}"/>
    <cellStyle name="Comma 12 14" xfId="6242" xr:uid="{00000000-0005-0000-0000-000024010000}"/>
    <cellStyle name="Comma 12 2" xfId="721" xr:uid="{00000000-0005-0000-0000-0000A6020000}"/>
    <cellStyle name="Comma 12 2 2" xfId="2866" xr:uid="{00000000-0005-0000-0000-0000A7020000}"/>
    <cellStyle name="Comma 12 2 2 2" xfId="5419" xr:uid="{00000000-0005-0000-0000-0000A7020000}"/>
    <cellStyle name="Comma 12 2 2 3" xfId="5130" xr:uid="{00000000-0005-0000-0000-00002A010000}"/>
    <cellStyle name="Comma 12 2 3" xfId="4344" xr:uid="{00000000-0005-0000-0000-0000A6020000}"/>
    <cellStyle name="Comma 12 2 4" xfId="6447" xr:uid="{00000000-0005-0000-0000-000029010000}"/>
    <cellStyle name="Comma 12 3" xfId="2867" xr:uid="{00000000-0005-0000-0000-0000A8020000}"/>
    <cellStyle name="Comma 12 3 2" xfId="5420" xr:uid="{00000000-0005-0000-0000-0000A8020000}"/>
    <cellStyle name="Comma 12 3 3" xfId="5226" xr:uid="{00000000-0005-0000-0000-00002B010000}"/>
    <cellStyle name="Comma 12 4" xfId="4080" xr:uid="{00000000-0005-0000-0000-0000A5020000}"/>
    <cellStyle name="Comma 12 4 2" xfId="6446" xr:uid="{00000000-0005-0000-0000-00002C010000}"/>
    <cellStyle name="Comma 12 5" xfId="6285" xr:uid="{00000000-0005-0000-0000-00002D010000}"/>
    <cellStyle name="Comma 12 6" xfId="4587" xr:uid="{00000000-0005-0000-0000-00002E010000}"/>
    <cellStyle name="Comma 12 7" xfId="6375" xr:uid="{00000000-0005-0000-0000-00002F010000}"/>
    <cellStyle name="Comma 12 8" xfId="6284" xr:uid="{00000000-0005-0000-0000-000030010000}"/>
    <cellStyle name="Comma 12 9" xfId="6197" xr:uid="{00000000-0005-0000-0000-000031010000}"/>
    <cellStyle name="Comma 120" xfId="3754" xr:uid="{00000000-0005-0000-0000-0000A9020000}"/>
    <cellStyle name="Comma 120 2" xfId="6035" xr:uid="{00000000-0005-0000-0000-0000A9020000}"/>
    <cellStyle name="Comma 121" xfId="3795" xr:uid="{00000000-0005-0000-0000-0000AA020000}"/>
    <cellStyle name="Comma 121 2" xfId="6066" xr:uid="{00000000-0005-0000-0000-0000AA020000}"/>
    <cellStyle name="Comma 122" xfId="4007" xr:uid="{00000000-0005-0000-0000-0000AB020000}"/>
    <cellStyle name="Comma 122 2" xfId="6114" xr:uid="{00000000-0005-0000-0000-0000AB020000}"/>
    <cellStyle name="Comma 123" xfId="3807" xr:uid="{00000000-0005-0000-0000-0000AC020000}"/>
    <cellStyle name="Comma 123 2" xfId="6070" xr:uid="{00000000-0005-0000-0000-0000AC020000}"/>
    <cellStyle name="Comma 124" xfId="4008" xr:uid="{00000000-0005-0000-0000-0000AD020000}"/>
    <cellStyle name="Comma 124 2" xfId="6115" xr:uid="{00000000-0005-0000-0000-0000AD020000}"/>
    <cellStyle name="Comma 125" xfId="3808" xr:uid="{00000000-0005-0000-0000-0000AE020000}"/>
    <cellStyle name="Comma 125 2" xfId="6071" xr:uid="{00000000-0005-0000-0000-0000AE020000}"/>
    <cellStyle name="Comma 126" xfId="4009" xr:uid="{00000000-0005-0000-0000-0000AF020000}"/>
    <cellStyle name="Comma 126 2" xfId="6116" xr:uid="{00000000-0005-0000-0000-0000AF020000}"/>
    <cellStyle name="Comma 127" xfId="143" xr:uid="{00000000-0005-0000-0000-0000B0020000}"/>
    <cellStyle name="Comma 127 2" xfId="4069" xr:uid="{00000000-0005-0000-0000-0000B0020000}"/>
    <cellStyle name="Comma 128" xfId="4019" xr:uid="{00000000-0005-0000-0000-00003B100000}"/>
    <cellStyle name="Comma 129" xfId="4273" xr:uid="{00000000-0005-0000-0000-000068160000}"/>
    <cellStyle name="Comma 13" xfId="163" xr:uid="{00000000-0005-0000-0000-0000B1020000}"/>
    <cellStyle name="Comma 13 2" xfId="164" xr:uid="{00000000-0005-0000-0000-0000B2020000}"/>
    <cellStyle name="Comma 13 2 2" xfId="722" xr:uid="{00000000-0005-0000-0000-0000B3020000}"/>
    <cellStyle name="Comma 13 2 2 2" xfId="2868" xr:uid="{00000000-0005-0000-0000-0000B4020000}"/>
    <cellStyle name="Comma 13 2 2 2 2" xfId="5421" xr:uid="{00000000-0005-0000-0000-0000B4020000}"/>
    <cellStyle name="Comma 13 2 2 3" xfId="4345" xr:uid="{00000000-0005-0000-0000-0000B3020000}"/>
    <cellStyle name="Comma 13 2 3" xfId="2869" xr:uid="{00000000-0005-0000-0000-0000B5020000}"/>
    <cellStyle name="Comma 13 2 3 2" xfId="5422" xr:uid="{00000000-0005-0000-0000-0000B5020000}"/>
    <cellStyle name="Comma 13 2 4" xfId="4082" xr:uid="{00000000-0005-0000-0000-0000B2020000}"/>
    <cellStyle name="Comma 13 2 5" xfId="6382" xr:uid="{00000000-0005-0000-0000-000033010000}"/>
    <cellStyle name="Comma 13 3" xfId="2870" xr:uid="{00000000-0005-0000-0000-0000B6020000}"/>
    <cellStyle name="Comma 13 3 2" xfId="5423" xr:uid="{00000000-0005-0000-0000-0000B6020000}"/>
    <cellStyle name="Comma 13 4" xfId="4081" xr:uid="{00000000-0005-0000-0000-0000B1020000}"/>
    <cellStyle name="Comma 13 5" xfId="6189" xr:uid="{00000000-0005-0000-0000-000032010000}"/>
    <cellStyle name="Comma 130" xfId="5227" xr:uid="{00000000-0005-0000-0000-00006D160000}"/>
    <cellStyle name="Comma 131" xfId="6206" xr:uid="{00000000-0005-0000-0000-000074160000}"/>
    <cellStyle name="Comma 132" xfId="5207" xr:uid="{00000000-0005-0000-0000-000076160000}"/>
    <cellStyle name="Comma 133" xfId="6394" xr:uid="{00000000-0005-0000-0000-000077160000}"/>
    <cellStyle name="Comma 134" xfId="4237" xr:uid="{00000000-0005-0000-0000-000078160000}"/>
    <cellStyle name="Comma 135" xfId="6033" xr:uid="{00000000-0005-0000-0000-00002A170000}"/>
    <cellStyle name="Comma 136" xfId="4455" xr:uid="{00000000-0005-0000-0000-000067190000}"/>
    <cellStyle name="Comma 137" xfId="6453" xr:uid="{00000000-0005-0000-0000-000062190000}"/>
    <cellStyle name="Comma 14" xfId="165" xr:uid="{00000000-0005-0000-0000-0000B7020000}"/>
    <cellStyle name="Comma 14 2" xfId="723" xr:uid="{00000000-0005-0000-0000-0000B8020000}"/>
    <cellStyle name="Comma 14 2 2" xfId="2871" xr:uid="{00000000-0005-0000-0000-0000B9020000}"/>
    <cellStyle name="Comma 14 2 2 2" xfId="5424" xr:uid="{00000000-0005-0000-0000-0000B9020000}"/>
    <cellStyle name="Comma 14 2 3" xfId="4346" xr:uid="{00000000-0005-0000-0000-0000B8020000}"/>
    <cellStyle name="Comma 14 3" xfId="2872" xr:uid="{00000000-0005-0000-0000-0000BA020000}"/>
    <cellStyle name="Comma 14 3 2" xfId="5425" xr:uid="{00000000-0005-0000-0000-0000BA020000}"/>
    <cellStyle name="Comma 14 4" xfId="4083" xr:uid="{00000000-0005-0000-0000-0000B7020000}"/>
    <cellStyle name="Comma 14 5" xfId="4187" xr:uid="{00000000-0005-0000-0000-000034010000}"/>
    <cellStyle name="Comma 15" xfId="166" xr:uid="{00000000-0005-0000-0000-0000BB020000}"/>
    <cellStyle name="Comma 15 2" xfId="724" xr:uid="{00000000-0005-0000-0000-0000BC020000}"/>
    <cellStyle name="Comma 15 2 2" xfId="2873" xr:uid="{00000000-0005-0000-0000-0000BD020000}"/>
    <cellStyle name="Comma 15 2 2 2" xfId="5426" xr:uid="{00000000-0005-0000-0000-0000BD020000}"/>
    <cellStyle name="Comma 15 2 3" xfId="4347" xr:uid="{00000000-0005-0000-0000-0000BC020000}"/>
    <cellStyle name="Comma 15 3" xfId="725" xr:uid="{00000000-0005-0000-0000-0000BE020000}"/>
    <cellStyle name="Comma 15 3 2" xfId="2874" xr:uid="{00000000-0005-0000-0000-0000BF020000}"/>
    <cellStyle name="Comma 15 3 2 2" xfId="5427" xr:uid="{00000000-0005-0000-0000-0000BF020000}"/>
    <cellStyle name="Comma 15 3 3" xfId="4348" xr:uid="{00000000-0005-0000-0000-0000BE020000}"/>
    <cellStyle name="Comma 15 4" xfId="918" xr:uid="{00000000-0005-0000-0000-0000C0020000}"/>
    <cellStyle name="Comma 15 4 2" xfId="4422" xr:uid="{00000000-0005-0000-0000-0000C0020000}"/>
    <cellStyle name="Comma 15 5" xfId="4084" xr:uid="{00000000-0005-0000-0000-0000BB020000}"/>
    <cellStyle name="Comma 15 6" xfId="6209" xr:uid="{00000000-0005-0000-0000-000035010000}"/>
    <cellStyle name="Comma 16" xfId="167" xr:uid="{00000000-0005-0000-0000-0000C1020000}"/>
    <cellStyle name="Comma 16 2" xfId="726" xr:uid="{00000000-0005-0000-0000-0000C2020000}"/>
    <cellStyle name="Comma 16 2 2" xfId="4349" xr:uid="{00000000-0005-0000-0000-0000C2020000}"/>
    <cellStyle name="Comma 16 3" xfId="4085" xr:uid="{00000000-0005-0000-0000-0000C1020000}"/>
    <cellStyle name="Comma 16 4" xfId="6202" xr:uid="{00000000-0005-0000-0000-000036010000}"/>
    <cellStyle name="Comma 17" xfId="168" xr:uid="{00000000-0005-0000-0000-0000C3020000}"/>
    <cellStyle name="Comma 17 2" xfId="727" xr:uid="{00000000-0005-0000-0000-0000C4020000}"/>
    <cellStyle name="Comma 17 2 2" xfId="2875" xr:uid="{00000000-0005-0000-0000-0000C5020000}"/>
    <cellStyle name="Comma 17 2 2 2" xfId="5428" xr:uid="{00000000-0005-0000-0000-0000C5020000}"/>
    <cellStyle name="Comma 17 2 3" xfId="4350" xr:uid="{00000000-0005-0000-0000-0000C4020000}"/>
    <cellStyle name="Comma 17 2 4" xfId="6217" xr:uid="{00000000-0005-0000-0000-000038010000}"/>
    <cellStyle name="Comma 17 3" xfId="2876" xr:uid="{00000000-0005-0000-0000-0000C6020000}"/>
    <cellStyle name="Comma 17 3 2" xfId="5429" xr:uid="{00000000-0005-0000-0000-0000C6020000}"/>
    <cellStyle name="Comma 17 4" xfId="4086" xr:uid="{00000000-0005-0000-0000-0000C3020000}"/>
    <cellStyle name="Comma 17 5" xfId="5216" xr:uid="{00000000-0005-0000-0000-000037010000}"/>
    <cellStyle name="Comma 18" xfId="554" xr:uid="{00000000-0005-0000-0000-0000C7020000}"/>
    <cellStyle name="Comma 18 2" xfId="729" xr:uid="{00000000-0005-0000-0000-0000C8020000}"/>
    <cellStyle name="Comma 18 2 2" xfId="2877" xr:uid="{00000000-0005-0000-0000-0000C9020000}"/>
    <cellStyle name="Comma 18 2 2 2" xfId="5430" xr:uid="{00000000-0005-0000-0000-0000C9020000}"/>
    <cellStyle name="Comma 18 2 3" xfId="4352" xr:uid="{00000000-0005-0000-0000-0000C8020000}"/>
    <cellStyle name="Comma 18 3" xfId="728" xr:uid="{00000000-0005-0000-0000-0000CA020000}"/>
    <cellStyle name="Comma 18 3 2" xfId="4351" xr:uid="{00000000-0005-0000-0000-0000CA020000}"/>
    <cellStyle name="Comma 18 4" xfId="4275" xr:uid="{00000000-0005-0000-0000-0000C7020000}"/>
    <cellStyle name="Comma 19" xfId="169" xr:uid="{00000000-0005-0000-0000-0000CB020000}"/>
    <cellStyle name="Comma 19 2" xfId="632" xr:uid="{00000000-0005-0000-0000-0000CC020000}"/>
    <cellStyle name="Comma 19 2 2" xfId="2878" xr:uid="{00000000-0005-0000-0000-0000CD020000}"/>
    <cellStyle name="Comma 19 2 2 2" xfId="5431" xr:uid="{00000000-0005-0000-0000-0000CD020000}"/>
    <cellStyle name="Comma 19 2 3" xfId="4319" xr:uid="{00000000-0005-0000-0000-0000CC020000}"/>
    <cellStyle name="Comma 19 3" xfId="1344" xr:uid="{00000000-0005-0000-0000-0000CE020000}"/>
    <cellStyle name="Comma 19 3 2" xfId="4576" xr:uid="{00000000-0005-0000-0000-0000CE020000}"/>
    <cellStyle name="Comma 19 4" xfId="4087" xr:uid="{00000000-0005-0000-0000-0000CB020000}"/>
    <cellStyle name="Comma 2" xfId="170" xr:uid="{00000000-0005-0000-0000-0000CF020000}"/>
    <cellStyle name="Comma 2 10" xfId="2879" xr:uid="{00000000-0005-0000-0000-0000D0020000}"/>
    <cellStyle name="Comma 2 10 2" xfId="5432" xr:uid="{00000000-0005-0000-0000-0000D0020000}"/>
    <cellStyle name="Comma 2 11" xfId="4246" xr:uid="{00000000-0005-0000-0000-00003D010000}"/>
    <cellStyle name="Comma 2 12" xfId="4487" xr:uid="{00000000-0005-0000-0000-00003E010000}"/>
    <cellStyle name="Comma 2 13" xfId="6330" xr:uid="{00000000-0005-0000-0000-00003F010000}"/>
    <cellStyle name="Comma 2 14" xfId="6154" xr:uid="{00000000-0005-0000-0000-000040010000}"/>
    <cellStyle name="Comma 2 15" xfId="5129" xr:uid="{00000000-0005-0000-0000-000041010000}"/>
    <cellStyle name="Comma 2 16" xfId="6241" xr:uid="{00000000-0005-0000-0000-000042010000}"/>
    <cellStyle name="Comma 2 17" xfId="4325" xr:uid="{00000000-0005-0000-0000-000043010000}"/>
    <cellStyle name="Comma 2 18" xfId="5105" xr:uid="{00000000-0005-0000-0000-000044010000}"/>
    <cellStyle name="Comma 2 19" xfId="5800" xr:uid="{00000000-0005-0000-0000-000045010000}"/>
    <cellStyle name="Comma 2 2" xfId="171" xr:uid="{00000000-0005-0000-0000-0000D1020000}"/>
    <cellStyle name="Comma 2 2 10" xfId="4446" xr:uid="{00000000-0005-0000-0000-000047010000}"/>
    <cellStyle name="Comma 2 2 11" xfId="4588" xr:uid="{00000000-0005-0000-0000-000048010000}"/>
    <cellStyle name="Comma 2 2 12" xfId="4589" xr:uid="{00000000-0005-0000-0000-000049010000}"/>
    <cellStyle name="Comma 2 2 13" xfId="5224" xr:uid="{00000000-0005-0000-0000-00004A010000}"/>
    <cellStyle name="Comma 2 2 14" xfId="5469" xr:uid="{00000000-0005-0000-0000-00004B010000}"/>
    <cellStyle name="Comma 2 2 15" xfId="6153" xr:uid="{00000000-0005-0000-0000-00004C010000}"/>
    <cellStyle name="Comma 2 2 16" xfId="5125" xr:uid="{00000000-0005-0000-0000-00004D010000}"/>
    <cellStyle name="Comma 2 2 17" xfId="6165" xr:uid="{00000000-0005-0000-0000-00004E010000}"/>
    <cellStyle name="Comma 2 2 2" xfId="172" xr:uid="{00000000-0005-0000-0000-0000D2020000}"/>
    <cellStyle name="Comma 2 2 2 2" xfId="173" xr:uid="{00000000-0005-0000-0000-0000D3020000}"/>
    <cellStyle name="Comma 2 2 2 2 10" xfId="4091" xr:uid="{00000000-0005-0000-0000-0000D3020000}"/>
    <cellStyle name="Comma 2 2 2 2 2" xfId="174" xr:uid="{00000000-0005-0000-0000-0000D4020000}"/>
    <cellStyle name="Comma 2 2 2 2 2 2" xfId="1069" xr:uid="{00000000-0005-0000-0000-0000D5020000}"/>
    <cellStyle name="Comma 2 2 2 2 2 2 2" xfId="4462" xr:uid="{00000000-0005-0000-0000-0000D5020000}"/>
    <cellStyle name="Comma 2 2 2 2 2 3" xfId="4092" xr:uid="{00000000-0005-0000-0000-0000D4020000}"/>
    <cellStyle name="Comma 2 2 2 2 3" xfId="730" xr:uid="{00000000-0005-0000-0000-0000D6020000}"/>
    <cellStyle name="Comma 2 2 2 2 3 2" xfId="1463" xr:uid="{00000000-0005-0000-0000-0000D7020000}"/>
    <cellStyle name="Comma 2 2 2 2 3 2 2" xfId="1464" xr:uid="{00000000-0005-0000-0000-0000D8020000}"/>
    <cellStyle name="Comma 2 2 2 2 3 2 2 2" xfId="4624" xr:uid="{00000000-0005-0000-0000-0000D8020000}"/>
    <cellStyle name="Comma 2 2 2 2 3 2 3" xfId="4623" xr:uid="{00000000-0005-0000-0000-0000D7020000}"/>
    <cellStyle name="Comma 2 2 2 2 3 3" xfId="1465" xr:uid="{00000000-0005-0000-0000-0000D9020000}"/>
    <cellStyle name="Comma 2 2 2 2 3 3 2" xfId="4625" xr:uid="{00000000-0005-0000-0000-0000D9020000}"/>
    <cellStyle name="Comma 2 2 2 2 3 4" xfId="3363" xr:uid="{00000000-0005-0000-0000-0000DA020000}"/>
    <cellStyle name="Comma 2 2 2 2 3 4 2" xfId="5764" xr:uid="{00000000-0005-0000-0000-0000DA020000}"/>
    <cellStyle name="Comma 2 2 2 2 3 5" xfId="4353" xr:uid="{00000000-0005-0000-0000-0000D6020000}"/>
    <cellStyle name="Comma 2 2 2 2 4" xfId="1254" xr:uid="{00000000-0005-0000-0000-0000DB020000}"/>
    <cellStyle name="Comma 2 2 2 2 4 2" xfId="1466" xr:uid="{00000000-0005-0000-0000-0000DC020000}"/>
    <cellStyle name="Comma 2 2 2 2 4 2 2" xfId="1467" xr:uid="{00000000-0005-0000-0000-0000DD020000}"/>
    <cellStyle name="Comma 2 2 2 2 4 2 2 2" xfId="4627" xr:uid="{00000000-0005-0000-0000-0000DD020000}"/>
    <cellStyle name="Comma 2 2 2 2 4 2 3" xfId="4626" xr:uid="{00000000-0005-0000-0000-0000DC020000}"/>
    <cellStyle name="Comma 2 2 2 2 4 3" xfId="1468" xr:uid="{00000000-0005-0000-0000-0000DE020000}"/>
    <cellStyle name="Comma 2 2 2 2 4 3 2" xfId="4628" xr:uid="{00000000-0005-0000-0000-0000DE020000}"/>
    <cellStyle name="Comma 2 2 2 2 4 4" xfId="4530" xr:uid="{00000000-0005-0000-0000-0000DB020000}"/>
    <cellStyle name="Comma 2 2 2 2 5" xfId="1469" xr:uid="{00000000-0005-0000-0000-0000DF020000}"/>
    <cellStyle name="Comma 2 2 2 2 5 2" xfId="1470" xr:uid="{00000000-0005-0000-0000-0000E0020000}"/>
    <cellStyle name="Comma 2 2 2 2 5 2 2" xfId="1471" xr:uid="{00000000-0005-0000-0000-0000E1020000}"/>
    <cellStyle name="Comma 2 2 2 2 5 2 2 2" xfId="4631" xr:uid="{00000000-0005-0000-0000-0000E1020000}"/>
    <cellStyle name="Comma 2 2 2 2 5 2 3" xfId="4630" xr:uid="{00000000-0005-0000-0000-0000E0020000}"/>
    <cellStyle name="Comma 2 2 2 2 5 3" xfId="1472" xr:uid="{00000000-0005-0000-0000-0000E2020000}"/>
    <cellStyle name="Comma 2 2 2 2 5 3 2" xfId="4632" xr:uid="{00000000-0005-0000-0000-0000E2020000}"/>
    <cellStyle name="Comma 2 2 2 2 5 4" xfId="4629" xr:uid="{00000000-0005-0000-0000-0000DF020000}"/>
    <cellStyle name="Comma 2 2 2 2 6" xfId="1473" xr:uid="{00000000-0005-0000-0000-0000E3020000}"/>
    <cellStyle name="Comma 2 2 2 2 6 2" xfId="1474" xr:uid="{00000000-0005-0000-0000-0000E4020000}"/>
    <cellStyle name="Comma 2 2 2 2 6 2 2" xfId="4634" xr:uid="{00000000-0005-0000-0000-0000E4020000}"/>
    <cellStyle name="Comma 2 2 2 2 6 3" xfId="4633" xr:uid="{00000000-0005-0000-0000-0000E3020000}"/>
    <cellStyle name="Comma 2 2 2 2 7" xfId="1475" xr:uid="{00000000-0005-0000-0000-0000E5020000}"/>
    <cellStyle name="Comma 2 2 2 2 7 2" xfId="4635" xr:uid="{00000000-0005-0000-0000-0000E5020000}"/>
    <cellStyle name="Comma 2 2 2 2 8" xfId="2880" xr:uid="{00000000-0005-0000-0000-0000E6020000}"/>
    <cellStyle name="Comma 2 2 2 2 8 2" xfId="5433" xr:uid="{00000000-0005-0000-0000-0000E6020000}"/>
    <cellStyle name="Comma 2 2 2 2 9" xfId="3362" xr:uid="{00000000-0005-0000-0000-0000E7020000}"/>
    <cellStyle name="Comma 2 2 2 2 9 2" xfId="5763" xr:uid="{00000000-0005-0000-0000-0000E7020000}"/>
    <cellStyle name="Comma 2 2 2 3" xfId="2881" xr:uid="{00000000-0005-0000-0000-0000E8020000}"/>
    <cellStyle name="Comma 2 2 2 3 2" xfId="5434" xr:uid="{00000000-0005-0000-0000-0000E8020000}"/>
    <cellStyle name="Comma 2 2 2 3 3" xfId="6237" xr:uid="{00000000-0005-0000-0000-000051010000}"/>
    <cellStyle name="Comma 2 2 2 4" xfId="4090" xr:uid="{00000000-0005-0000-0000-0000D2020000}"/>
    <cellStyle name="Comma 2 2 3" xfId="175" xr:uid="{00000000-0005-0000-0000-0000E9020000}"/>
    <cellStyle name="Comma 2 2 3 2" xfId="2882" xr:uid="{00000000-0005-0000-0000-0000EA020000}"/>
    <cellStyle name="Comma 2 2 3 2 2" xfId="5435" xr:uid="{00000000-0005-0000-0000-0000EA020000}"/>
    <cellStyle name="Comma 2 2 3 3" xfId="4093" xr:uid="{00000000-0005-0000-0000-0000E9020000}"/>
    <cellStyle name="Comma 2 2 3 4" xfId="5201" xr:uid="{00000000-0005-0000-0000-000052010000}"/>
    <cellStyle name="Comma 2 2 4" xfId="176" xr:uid="{00000000-0005-0000-0000-0000EB020000}"/>
    <cellStyle name="Comma 2 2 4 2" xfId="2883" xr:uid="{00000000-0005-0000-0000-0000EC020000}"/>
    <cellStyle name="Comma 2 2 4 2 2" xfId="5436" xr:uid="{00000000-0005-0000-0000-0000EC020000}"/>
    <cellStyle name="Comma 2 2 4 3" xfId="4094" xr:uid="{00000000-0005-0000-0000-0000EB020000}"/>
    <cellStyle name="Comma 2 2 5" xfId="2884" xr:uid="{00000000-0005-0000-0000-0000ED020000}"/>
    <cellStyle name="Comma 2 2 5 2" xfId="5437" xr:uid="{00000000-0005-0000-0000-0000ED020000}"/>
    <cellStyle name="Comma 2 2 6" xfId="4089" xr:uid="{00000000-0005-0000-0000-0000D1020000}"/>
    <cellStyle name="Comma 2 2 7" xfId="6087" xr:uid="{00000000-0005-0000-0000-000056010000}"/>
    <cellStyle name="Comma 2 2 8" xfId="5214" xr:uid="{00000000-0005-0000-0000-000057010000}"/>
    <cellStyle name="Comma 2 2 9" xfId="4590" xr:uid="{00000000-0005-0000-0000-000058010000}"/>
    <cellStyle name="Comma 2 20" xfId="6420" xr:uid="{00000000-0005-0000-0000-000059010000}"/>
    <cellStyle name="Comma 2 21" xfId="6252" xr:uid="{00000000-0005-0000-0000-00005A010000}"/>
    <cellStyle name="Comma 2 22" xfId="6164" xr:uid="{00000000-0005-0000-0000-00005B010000}"/>
    <cellStyle name="Comma 2 23" xfId="6377" xr:uid="{00000000-0005-0000-0000-00005C010000}"/>
    <cellStyle name="Comma 2 24" xfId="6253" xr:uid="{00000000-0005-0000-0000-00005D010000}"/>
    <cellStyle name="Comma 2 25" xfId="6334" xr:uid="{00000000-0005-0000-0000-00005E010000}"/>
    <cellStyle name="Comma 2 26" xfId="6224" xr:uid="{00000000-0005-0000-0000-00005F010000}"/>
    <cellStyle name="Comma 2 27" xfId="6152" xr:uid="{00000000-0005-0000-0000-000060010000}"/>
    <cellStyle name="Comma 2 28" xfId="6173" xr:uid="{00000000-0005-0000-0000-000061010000}"/>
    <cellStyle name="Comma 2 3" xfId="177" xr:uid="{00000000-0005-0000-0000-0000EE020000}"/>
    <cellStyle name="Comma 2 3 2" xfId="1476" xr:uid="{00000000-0005-0000-0000-0000EF020000}"/>
    <cellStyle name="Comma 2 3 2 2" xfId="2885" xr:uid="{00000000-0005-0000-0000-0000F0020000}"/>
    <cellStyle name="Comma 2 3 2 2 2" xfId="5438" xr:uid="{00000000-0005-0000-0000-0000F0020000}"/>
    <cellStyle name="Comma 2 3 2 3" xfId="4636" xr:uid="{00000000-0005-0000-0000-0000EF020000}"/>
    <cellStyle name="Comma 2 3 3" xfId="4095" xr:uid="{00000000-0005-0000-0000-0000EE020000}"/>
    <cellStyle name="Comma 2 4" xfId="178" xr:uid="{00000000-0005-0000-0000-0000F1020000}"/>
    <cellStyle name="Comma 2 4 2" xfId="2886" xr:uid="{00000000-0005-0000-0000-0000F2020000}"/>
    <cellStyle name="Comma 2 4 2 2" xfId="5439" xr:uid="{00000000-0005-0000-0000-0000F2020000}"/>
    <cellStyle name="Comma 2 4 3" xfId="4096" xr:uid="{00000000-0005-0000-0000-0000F1020000}"/>
    <cellStyle name="Comma 2 4 4" xfId="4490" xr:uid="{00000000-0005-0000-0000-000068010000}"/>
    <cellStyle name="Comma 2 4 5" xfId="6222" xr:uid="{00000000-0005-0000-0000-000069010000}"/>
    <cellStyle name="Comma 2 4 6" xfId="6429" xr:uid="{00000000-0005-0000-0000-00006A010000}"/>
    <cellStyle name="Comma 2 4 7" xfId="5221" xr:uid="{00000000-0005-0000-0000-00006B010000}"/>
    <cellStyle name="Comma 2 4 8" xfId="6205" xr:uid="{00000000-0005-0000-0000-000065010000}"/>
    <cellStyle name="Comma 2 5" xfId="571" xr:uid="{00000000-0005-0000-0000-0000F3020000}"/>
    <cellStyle name="Comma 2 5 2" xfId="2887" xr:uid="{00000000-0005-0000-0000-0000F4020000}"/>
    <cellStyle name="Comma 2 5 2 2" xfId="5440" xr:uid="{00000000-0005-0000-0000-0000F4020000}"/>
    <cellStyle name="Comma 2 5 3" xfId="4284" xr:uid="{00000000-0005-0000-0000-0000F3020000}"/>
    <cellStyle name="Comma 2 5 4" xfId="4130" xr:uid="{00000000-0005-0000-0000-00006C010000}"/>
    <cellStyle name="Comma 2 6" xfId="1070" xr:uid="{00000000-0005-0000-0000-0000F5020000}"/>
    <cellStyle name="Comma 2 6 2" xfId="3364" xr:uid="{00000000-0005-0000-0000-0000F6020000}"/>
    <cellStyle name="Comma 2 6 2 2" xfId="5765" xr:uid="{00000000-0005-0000-0000-0000F6020000}"/>
    <cellStyle name="Comma 2 7" xfId="1071" xr:uid="{00000000-0005-0000-0000-0000F7020000}"/>
    <cellStyle name="Comma 2 7 2" xfId="4464" xr:uid="{00000000-0005-0000-0000-0000F7020000}"/>
    <cellStyle name="Comma 2 8" xfId="1072" xr:uid="{00000000-0005-0000-0000-0000F8020000}"/>
    <cellStyle name="Comma 2 8 2" xfId="4465" xr:uid="{00000000-0005-0000-0000-0000F8020000}"/>
    <cellStyle name="Comma 2 9" xfId="1073" xr:uid="{00000000-0005-0000-0000-0000F9020000}"/>
    <cellStyle name="Comma 2 9 2" xfId="4466" xr:uid="{00000000-0005-0000-0000-0000F9020000}"/>
    <cellStyle name="Comma 2_B100-MFRS1" xfId="3365" xr:uid="{00000000-0005-0000-0000-0000FA020000}"/>
    <cellStyle name="Comma 20" xfId="731" xr:uid="{00000000-0005-0000-0000-0000FB020000}"/>
    <cellStyle name="Comma 20 2" xfId="2888" xr:uid="{00000000-0005-0000-0000-0000FC020000}"/>
    <cellStyle name="Comma 20 2 2" xfId="5441" xr:uid="{00000000-0005-0000-0000-0000FC020000}"/>
    <cellStyle name="Comma 20 3" xfId="3683" xr:uid="{00000000-0005-0000-0000-0000FD020000}"/>
    <cellStyle name="Comma 20 3 2" xfId="6006" xr:uid="{00000000-0005-0000-0000-0000FD020000}"/>
    <cellStyle name="Comma 20 4" xfId="4354" xr:uid="{00000000-0005-0000-0000-0000FB020000}"/>
    <cellStyle name="Comma 20 5" xfId="4131" xr:uid="{00000000-0005-0000-0000-000071010000}"/>
    <cellStyle name="Comma 21" xfId="732" xr:uid="{00000000-0005-0000-0000-0000FE020000}"/>
    <cellStyle name="Comma 21 2" xfId="2889" xr:uid="{00000000-0005-0000-0000-0000FF020000}"/>
    <cellStyle name="Comma 21 2 2" xfId="5442" xr:uid="{00000000-0005-0000-0000-0000FF020000}"/>
    <cellStyle name="Comma 21 3" xfId="3684" xr:uid="{00000000-0005-0000-0000-000000030000}"/>
    <cellStyle name="Comma 21 3 2" xfId="6007" xr:uid="{00000000-0005-0000-0000-000000030000}"/>
    <cellStyle name="Comma 21 4" xfId="4355" xr:uid="{00000000-0005-0000-0000-0000FE020000}"/>
    <cellStyle name="Comma 22" xfId="1196" xr:uid="{00000000-0005-0000-0000-000001030000}"/>
    <cellStyle name="Comma 22 10" xfId="6423" xr:uid="{00000000-0005-0000-0000-000074010000}"/>
    <cellStyle name="Comma 22 11" xfId="5212" xr:uid="{00000000-0005-0000-0000-000075010000}"/>
    <cellStyle name="Comma 22 12" xfId="6151" xr:uid="{00000000-0005-0000-0000-000076010000}"/>
    <cellStyle name="Comma 22 13" xfId="6172" xr:uid="{00000000-0005-0000-0000-000077010000}"/>
    <cellStyle name="Comma 22 14" xfId="4474" xr:uid="{00000000-0005-0000-0000-000073010000}"/>
    <cellStyle name="Comma 22 2" xfId="2890" xr:uid="{00000000-0005-0000-0000-000002030000}"/>
    <cellStyle name="Comma 22 2 2" xfId="2891" xr:uid="{00000000-0005-0000-0000-000003030000}"/>
    <cellStyle name="Comma 22 2 2 2" xfId="5444" xr:uid="{00000000-0005-0000-0000-000003030000}"/>
    <cellStyle name="Comma 22 2 3" xfId="5443" xr:uid="{00000000-0005-0000-0000-000002030000}"/>
    <cellStyle name="Comma 22 2 4" xfId="6076" xr:uid="{00000000-0005-0000-0000-000078010000}"/>
    <cellStyle name="Comma 22 3" xfId="2892" xr:uid="{00000000-0005-0000-0000-000004030000}"/>
    <cellStyle name="Comma 22 3 2" xfId="5445" xr:uid="{00000000-0005-0000-0000-000004030000}"/>
    <cellStyle name="Comma 22 3 3" xfId="4591" xr:uid="{00000000-0005-0000-0000-000079010000}"/>
    <cellStyle name="Comma 22 4" xfId="4504" xr:uid="{00000000-0005-0000-0000-000001030000}"/>
    <cellStyle name="Comma 22 4 2" xfId="4439" xr:uid="{00000000-0005-0000-0000-00007A010000}"/>
    <cellStyle name="Comma 22 5" xfId="6366" xr:uid="{00000000-0005-0000-0000-00007B010000}"/>
    <cellStyle name="Comma 22 6" xfId="5470" xr:uid="{00000000-0005-0000-0000-00007C010000}"/>
    <cellStyle name="Comma 22 7" xfId="4592" xr:uid="{00000000-0005-0000-0000-00007D010000}"/>
    <cellStyle name="Comma 22 8" xfId="4593" xr:uid="{00000000-0005-0000-0000-00007E010000}"/>
    <cellStyle name="Comma 22 9" xfId="5193" xr:uid="{00000000-0005-0000-0000-00007F010000}"/>
    <cellStyle name="Comma 23" xfId="1255" xr:uid="{00000000-0005-0000-0000-000005030000}"/>
    <cellStyle name="Comma 23 2" xfId="2893" xr:uid="{00000000-0005-0000-0000-000006030000}"/>
    <cellStyle name="Comma 23 2 2" xfId="5446" xr:uid="{00000000-0005-0000-0000-000006030000}"/>
    <cellStyle name="Comma 23 3" xfId="4531" xr:uid="{00000000-0005-0000-0000-000005030000}"/>
    <cellStyle name="Comma 23 4" xfId="4594" xr:uid="{00000000-0005-0000-0000-000080010000}"/>
    <cellStyle name="Comma 24" xfId="1256" xr:uid="{00000000-0005-0000-0000-000007030000}"/>
    <cellStyle name="Comma 24 2" xfId="2894" xr:uid="{00000000-0005-0000-0000-000008030000}"/>
    <cellStyle name="Comma 24 2 2" xfId="5447" xr:uid="{00000000-0005-0000-0000-000008030000}"/>
    <cellStyle name="Comma 24 3" xfId="4532" xr:uid="{00000000-0005-0000-0000-000007030000}"/>
    <cellStyle name="Comma 24 4" xfId="4028" xr:uid="{00000000-0005-0000-0000-000081010000}"/>
    <cellStyle name="Comma 25" xfId="1257" xr:uid="{00000000-0005-0000-0000-000009030000}"/>
    <cellStyle name="Comma 25 2" xfId="2895" xr:uid="{00000000-0005-0000-0000-00000A030000}"/>
    <cellStyle name="Comma 25 2 2" xfId="3368" xr:uid="{00000000-0005-0000-0000-00000B030000}"/>
    <cellStyle name="Comma 25 2 2 2" xfId="5768" xr:uid="{00000000-0005-0000-0000-00000B030000}"/>
    <cellStyle name="Comma 25 2 3" xfId="5448" xr:uid="{00000000-0005-0000-0000-00000A030000}"/>
    <cellStyle name="Comma 25 3" xfId="2896" xr:uid="{00000000-0005-0000-0000-00000C030000}"/>
    <cellStyle name="Comma 25 3 2" xfId="5449" xr:uid="{00000000-0005-0000-0000-00000C030000}"/>
    <cellStyle name="Comma 25 4" xfId="2897" xr:uid="{00000000-0005-0000-0000-00000D030000}"/>
    <cellStyle name="Comma 25 4 2" xfId="5450" xr:uid="{00000000-0005-0000-0000-00000D030000}"/>
    <cellStyle name="Comma 25 5" xfId="3367" xr:uid="{00000000-0005-0000-0000-00000E030000}"/>
    <cellStyle name="Comma 25 5 2" xfId="5767" xr:uid="{00000000-0005-0000-0000-00000E030000}"/>
    <cellStyle name="Comma 25 6" xfId="4533" xr:uid="{00000000-0005-0000-0000-000009030000}"/>
    <cellStyle name="Comma 26" xfId="1258" xr:uid="{00000000-0005-0000-0000-00000F030000}"/>
    <cellStyle name="Comma 26 2" xfId="2898" xr:uid="{00000000-0005-0000-0000-000010030000}"/>
    <cellStyle name="Comma 26 2 2" xfId="5451" xr:uid="{00000000-0005-0000-0000-000010030000}"/>
    <cellStyle name="Comma 26 3" xfId="4534" xr:uid="{00000000-0005-0000-0000-00000F030000}"/>
    <cellStyle name="Comma 26 4" xfId="4029" xr:uid="{00000000-0005-0000-0000-000083010000}"/>
    <cellStyle name="Comma 27" xfId="631" xr:uid="{00000000-0005-0000-0000-000011030000}"/>
    <cellStyle name="Comma 27 2" xfId="1259" xr:uid="{00000000-0005-0000-0000-000012030000}"/>
    <cellStyle name="Comma 27 2 2" xfId="2899" xr:uid="{00000000-0005-0000-0000-000013030000}"/>
    <cellStyle name="Comma 27 2 2 2" xfId="5452" xr:uid="{00000000-0005-0000-0000-000013030000}"/>
    <cellStyle name="Comma 27 2 3" xfId="4535" xr:uid="{00000000-0005-0000-0000-000012030000}"/>
    <cellStyle name="Comma 27 3" xfId="2900" xr:uid="{00000000-0005-0000-0000-000014030000}"/>
    <cellStyle name="Comma 27 3 2" xfId="5453" xr:uid="{00000000-0005-0000-0000-000014030000}"/>
    <cellStyle name="Comma 27 4" xfId="4318" xr:uid="{00000000-0005-0000-0000-000011030000}"/>
    <cellStyle name="Comma 28" xfId="1477" xr:uid="{00000000-0005-0000-0000-000015030000}"/>
    <cellStyle name="Comma 28 2" xfId="2901" xr:uid="{00000000-0005-0000-0000-000016030000}"/>
    <cellStyle name="Comma 28 2 2" xfId="3373" xr:uid="{00000000-0005-0000-0000-000017030000}"/>
    <cellStyle name="Comma 28 2 2 2" xfId="5773" xr:uid="{00000000-0005-0000-0000-000017030000}"/>
    <cellStyle name="Comma 28 2 3" xfId="5454" xr:uid="{00000000-0005-0000-0000-000016030000}"/>
    <cellStyle name="Comma 28 2 4" xfId="6150" xr:uid="{00000000-0005-0000-0000-000086010000}"/>
    <cellStyle name="Comma 28 3" xfId="3374" xr:uid="{00000000-0005-0000-0000-000018030000}"/>
    <cellStyle name="Comma 28 3 2" xfId="5774" xr:uid="{00000000-0005-0000-0000-000018030000}"/>
    <cellStyle name="Comma 28 3 3" xfId="4265" xr:uid="{00000000-0005-0000-0000-000087010000}"/>
    <cellStyle name="Comma 28 4" xfId="3372" xr:uid="{00000000-0005-0000-0000-000019030000}"/>
    <cellStyle name="Comma 28 4 2" xfId="5772" xr:uid="{00000000-0005-0000-0000-000019030000}"/>
    <cellStyle name="Comma 28 4 3" xfId="4030" xr:uid="{00000000-0005-0000-0000-000088010000}"/>
    <cellStyle name="Comma 28 5" xfId="4637" xr:uid="{00000000-0005-0000-0000-000015030000}"/>
    <cellStyle name="Comma 28 5 2" xfId="4326" xr:uid="{00000000-0005-0000-0000-000089010000}"/>
    <cellStyle name="Comma 28 6" xfId="5194" xr:uid="{00000000-0005-0000-0000-000085010000}"/>
    <cellStyle name="Comma 29" xfId="1478" xr:uid="{00000000-0005-0000-0000-00001A030000}"/>
    <cellStyle name="Comma 29 2" xfId="3376" xr:uid="{00000000-0005-0000-0000-00001B030000}"/>
    <cellStyle name="Comma 29 2 2" xfId="5776" xr:uid="{00000000-0005-0000-0000-00001B030000}"/>
    <cellStyle name="Comma 29 2 3" xfId="5116" xr:uid="{00000000-0005-0000-0000-00008B010000}"/>
    <cellStyle name="Comma 29 3" xfId="3375" xr:uid="{00000000-0005-0000-0000-00001C030000}"/>
    <cellStyle name="Comma 29 3 2" xfId="5775" xr:uid="{00000000-0005-0000-0000-00001C030000}"/>
    <cellStyle name="Comma 29 3 3" xfId="6378" xr:uid="{00000000-0005-0000-0000-00008C010000}"/>
    <cellStyle name="Comma 29 4" xfId="4638" xr:uid="{00000000-0005-0000-0000-00001A030000}"/>
    <cellStyle name="Comma 29 4 2" xfId="6163" xr:uid="{00000000-0005-0000-0000-00008D010000}"/>
    <cellStyle name="Comma 29 5" xfId="4327" xr:uid="{00000000-0005-0000-0000-00008E010000}"/>
    <cellStyle name="Comma 3" xfId="179" xr:uid="{00000000-0005-0000-0000-00001D030000}"/>
    <cellStyle name="Comma 3 10" xfId="6251" xr:uid="{00000000-0005-0000-0000-000090010000}"/>
    <cellStyle name="Comma 3 11" xfId="4051" xr:uid="{00000000-0005-0000-0000-000091010000}"/>
    <cellStyle name="Comma 3 12" xfId="4440" xr:uid="{00000000-0005-0000-0000-000092010000}"/>
    <cellStyle name="Comma 3 13" xfId="6306" xr:uid="{00000000-0005-0000-0000-000093010000}"/>
    <cellStyle name="Comma 3 14" xfId="5131" xr:uid="{00000000-0005-0000-0000-000094010000}"/>
    <cellStyle name="Comma 3 15" xfId="4436" xr:uid="{00000000-0005-0000-0000-000095010000}"/>
    <cellStyle name="Comma 3 2" xfId="180" xr:uid="{00000000-0005-0000-0000-00001E030000}"/>
    <cellStyle name="Comma 3 2 2" xfId="181" xr:uid="{00000000-0005-0000-0000-00001F030000}"/>
    <cellStyle name="Comma 3 2 2 2" xfId="2902" xr:uid="{00000000-0005-0000-0000-000020030000}"/>
    <cellStyle name="Comma 3 2 2 2 2" xfId="5455" xr:uid="{00000000-0005-0000-0000-000020030000}"/>
    <cellStyle name="Comma 3 2 2 3" xfId="4099" xr:uid="{00000000-0005-0000-0000-00001F030000}"/>
    <cellStyle name="Comma 3 2 3" xfId="2903" xr:uid="{00000000-0005-0000-0000-000021030000}"/>
    <cellStyle name="Comma 3 2 3 2" xfId="5456" xr:uid="{00000000-0005-0000-0000-000021030000}"/>
    <cellStyle name="Comma 3 2 4" xfId="4098" xr:uid="{00000000-0005-0000-0000-00001E030000}"/>
    <cellStyle name="Comma 3 3" xfId="182" xr:uid="{00000000-0005-0000-0000-000022030000}"/>
    <cellStyle name="Comma 3 3 2" xfId="2904" xr:uid="{00000000-0005-0000-0000-000023030000}"/>
    <cellStyle name="Comma 3 3 2 2" xfId="5457" xr:uid="{00000000-0005-0000-0000-000023030000}"/>
    <cellStyle name="Comma 3 3 3" xfId="4100" xr:uid="{00000000-0005-0000-0000-000022030000}"/>
    <cellStyle name="Comma 3 4" xfId="183" xr:uid="{00000000-0005-0000-0000-000024030000}"/>
    <cellStyle name="Comma 3 4 2" xfId="2905" xr:uid="{00000000-0005-0000-0000-000025030000}"/>
    <cellStyle name="Comma 3 4 2 2" xfId="5458" xr:uid="{00000000-0005-0000-0000-000025030000}"/>
    <cellStyle name="Comma 3 4 3" xfId="4101" xr:uid="{00000000-0005-0000-0000-000024030000}"/>
    <cellStyle name="Comma 3 5" xfId="2906" xr:uid="{00000000-0005-0000-0000-000026030000}"/>
    <cellStyle name="Comma 3 5 2" xfId="5459" xr:uid="{00000000-0005-0000-0000-000026030000}"/>
    <cellStyle name="Comma 3 6" xfId="4097" xr:uid="{00000000-0005-0000-0000-00001D030000}"/>
    <cellStyle name="Comma 3 7" xfId="5205" xr:uid="{00000000-0005-0000-0000-00009C010000}"/>
    <cellStyle name="Comma 3 8" xfId="6149" xr:uid="{00000000-0005-0000-0000-00009D010000}"/>
    <cellStyle name="Comma 3 9" xfId="6344" xr:uid="{00000000-0005-0000-0000-00009E010000}"/>
    <cellStyle name="Comma 30" xfId="1479" xr:uid="{00000000-0005-0000-0000-000027030000}"/>
    <cellStyle name="Comma 30 2" xfId="4639" xr:uid="{00000000-0005-0000-0000-000027030000}"/>
    <cellStyle name="Comma 30 2 2" xfId="4132" xr:uid="{00000000-0005-0000-0000-00009F010000}"/>
    <cellStyle name="Comma 30 3" xfId="4328" xr:uid="{00000000-0005-0000-0000-0000A0010000}"/>
    <cellStyle name="Comma 30 4" xfId="6194" xr:uid="{00000000-0005-0000-0000-0000A1010000}"/>
    <cellStyle name="Comma 30 5" xfId="6362" xr:uid="{00000000-0005-0000-0000-0000A2010000}"/>
    <cellStyle name="Comma 31" xfId="1480" xr:uid="{00000000-0005-0000-0000-000028030000}"/>
    <cellStyle name="Comma 31 2" xfId="4640" xr:uid="{00000000-0005-0000-0000-000028030000}"/>
    <cellStyle name="Comma 31 2 2" xfId="5132" xr:uid="{00000000-0005-0000-0000-0000A3010000}"/>
    <cellStyle name="Comma 31 3" xfId="5802" xr:uid="{00000000-0005-0000-0000-0000A4010000}"/>
    <cellStyle name="Comma 31 4" xfId="4031" xr:uid="{00000000-0005-0000-0000-0000A5010000}"/>
    <cellStyle name="Comma 31 5" xfId="4329" xr:uid="{00000000-0005-0000-0000-0000A6010000}"/>
    <cellStyle name="Comma 32" xfId="1481" xr:uid="{00000000-0005-0000-0000-000029030000}"/>
    <cellStyle name="Comma 32 2" xfId="4641" xr:uid="{00000000-0005-0000-0000-000029030000}"/>
    <cellStyle name="Comma 32 3" xfId="4287" xr:uid="{00000000-0005-0000-0000-0000A8010000}"/>
    <cellStyle name="Comma 32 4" xfId="6148" xr:uid="{00000000-0005-0000-0000-0000A9010000}"/>
    <cellStyle name="Comma 32 5" xfId="5133" xr:uid="{00000000-0005-0000-0000-0000AA010000}"/>
    <cellStyle name="Comma 33" xfId="1482" xr:uid="{00000000-0005-0000-0000-00002A030000}"/>
    <cellStyle name="Comma 33 2" xfId="4642" xr:uid="{00000000-0005-0000-0000-00002A030000}"/>
    <cellStyle name="Comma 34" xfId="1483" xr:uid="{00000000-0005-0000-0000-00002B030000}"/>
    <cellStyle name="Comma 34 2" xfId="4643" xr:uid="{00000000-0005-0000-0000-00002B030000}"/>
    <cellStyle name="Comma 34 3" xfId="4577" xr:uid="{00000000-0005-0000-0000-0000AB010000}"/>
    <cellStyle name="Comma 35" xfId="1484" xr:uid="{00000000-0005-0000-0000-00002C030000}"/>
    <cellStyle name="Comma 35 2" xfId="4644" xr:uid="{00000000-0005-0000-0000-00002C030000}"/>
    <cellStyle name="Comma 36" xfId="1485" xr:uid="{00000000-0005-0000-0000-00002D030000}"/>
    <cellStyle name="Comma 36 2" xfId="3382" xr:uid="{00000000-0005-0000-0000-00002E030000}"/>
    <cellStyle name="Comma 36 2 2" xfId="5782" xr:uid="{00000000-0005-0000-0000-00002E030000}"/>
    <cellStyle name="Comma 36 3" xfId="4645" xr:uid="{00000000-0005-0000-0000-00002D030000}"/>
    <cellStyle name="Comma 37" xfId="1486" xr:uid="{00000000-0005-0000-0000-00002F030000}"/>
    <cellStyle name="Comma 37 2" xfId="3383" xr:uid="{00000000-0005-0000-0000-000030030000}"/>
    <cellStyle name="Comma 37 2 2" xfId="5783" xr:uid="{00000000-0005-0000-0000-000030030000}"/>
    <cellStyle name="Comma 37 3" xfId="4646" xr:uid="{00000000-0005-0000-0000-00002F030000}"/>
    <cellStyle name="Comma 38" xfId="1487" xr:uid="{00000000-0005-0000-0000-000031030000}"/>
    <cellStyle name="Comma 38 2" xfId="3384" xr:uid="{00000000-0005-0000-0000-000032030000}"/>
    <cellStyle name="Comma 38 2 2" xfId="5784" xr:uid="{00000000-0005-0000-0000-000032030000}"/>
    <cellStyle name="Comma 38 3" xfId="4647" xr:uid="{00000000-0005-0000-0000-000031030000}"/>
    <cellStyle name="Comma 39" xfId="1488" xr:uid="{00000000-0005-0000-0000-000033030000}"/>
    <cellStyle name="Comma 39 2" xfId="3385" xr:uid="{00000000-0005-0000-0000-000034030000}"/>
    <cellStyle name="Comma 39 2 2" xfId="5785" xr:uid="{00000000-0005-0000-0000-000034030000}"/>
    <cellStyle name="Comma 39 3" xfId="4648" xr:uid="{00000000-0005-0000-0000-000033030000}"/>
    <cellStyle name="Comma 4" xfId="184" xr:uid="{00000000-0005-0000-0000-000035030000}"/>
    <cellStyle name="Comma 4 2" xfId="185" xr:uid="{00000000-0005-0000-0000-000036030000}"/>
    <cellStyle name="Comma 4 2 10" xfId="5222" xr:uid="{00000000-0005-0000-0000-0000AE010000}"/>
    <cellStyle name="Comma 4 2 11" xfId="6147" xr:uid="{00000000-0005-0000-0000-0000AF010000}"/>
    <cellStyle name="Comma 4 2 12" xfId="6425" xr:uid="{00000000-0005-0000-0000-0000B0010000}"/>
    <cellStyle name="Comma 4 2 13" xfId="6059" xr:uid="{00000000-0005-0000-0000-0000B1010000}"/>
    <cellStyle name="Comma 4 2 14" xfId="5751" xr:uid="{00000000-0005-0000-0000-0000AD010000}"/>
    <cellStyle name="Comma 4 2 2" xfId="1489" xr:uid="{00000000-0005-0000-0000-000037030000}"/>
    <cellStyle name="Comma 4 2 2 2" xfId="1490" xr:uid="{00000000-0005-0000-0000-000038030000}"/>
    <cellStyle name="Comma 4 2 2 2 2" xfId="1491" xr:uid="{00000000-0005-0000-0000-000039030000}"/>
    <cellStyle name="Comma 4 2 2 2 2 2" xfId="4651" xr:uid="{00000000-0005-0000-0000-000039030000}"/>
    <cellStyle name="Comma 4 2 2 2 3" xfId="4650" xr:uid="{00000000-0005-0000-0000-000038030000}"/>
    <cellStyle name="Comma 4 2 2 3" xfId="1492" xr:uid="{00000000-0005-0000-0000-00003A030000}"/>
    <cellStyle name="Comma 4 2 2 3 2" xfId="4652" xr:uid="{00000000-0005-0000-0000-00003A030000}"/>
    <cellStyle name="Comma 4 2 2 4" xfId="4649" xr:uid="{00000000-0005-0000-0000-000037030000}"/>
    <cellStyle name="Comma 4 2 2 5" xfId="4426" xr:uid="{00000000-0005-0000-0000-0000B2010000}"/>
    <cellStyle name="Comma 4 2 3" xfId="4103" xr:uid="{00000000-0005-0000-0000-000036030000}"/>
    <cellStyle name="Comma 4 2 3 2" xfId="6030" xr:uid="{00000000-0005-0000-0000-0000B3010000}"/>
    <cellStyle name="Comma 4 2 4" xfId="6110" xr:uid="{00000000-0005-0000-0000-0000B4010000}"/>
    <cellStyle name="Comma 4 2 5" xfId="6086" xr:uid="{00000000-0005-0000-0000-0000B5010000}"/>
    <cellStyle name="Comma 4 2 6" xfId="4419" xr:uid="{00000000-0005-0000-0000-0000B6010000}"/>
    <cellStyle name="Comma 4 2 7" xfId="5996" xr:uid="{00000000-0005-0000-0000-0000B7010000}"/>
    <cellStyle name="Comma 4 2 8" xfId="6376" xr:uid="{00000000-0005-0000-0000-0000B8010000}"/>
    <cellStyle name="Comma 4 2 9" xfId="5196" xr:uid="{00000000-0005-0000-0000-0000B9010000}"/>
    <cellStyle name="Comma 4 3" xfId="1493" xr:uid="{00000000-0005-0000-0000-00003B030000}"/>
    <cellStyle name="Comma 4 3 2" xfId="4653" xr:uid="{00000000-0005-0000-0000-00003B030000}"/>
    <cellStyle name="Comma 4 3 3" xfId="4033" xr:uid="{00000000-0005-0000-0000-0000BA010000}"/>
    <cellStyle name="Comma 4 4" xfId="4102" xr:uid="{00000000-0005-0000-0000-000035030000}"/>
    <cellStyle name="Comma 4 4 2" xfId="6063" xr:uid="{00000000-0005-0000-0000-0000BB010000}"/>
    <cellStyle name="Comma 4 5" xfId="4032" xr:uid="{00000000-0005-0000-0000-0000AC010000}"/>
    <cellStyle name="Comma 40" xfId="1494" xr:uid="{00000000-0005-0000-0000-00003C030000}"/>
    <cellStyle name="Comma 40 2" xfId="3386" xr:uid="{00000000-0005-0000-0000-00003D030000}"/>
    <cellStyle name="Comma 40 2 2" xfId="5786" xr:uid="{00000000-0005-0000-0000-00003D030000}"/>
    <cellStyle name="Comma 40 3" xfId="4654" xr:uid="{00000000-0005-0000-0000-00003C030000}"/>
    <cellStyle name="Comma 41" xfId="1495" xr:uid="{00000000-0005-0000-0000-00003E030000}"/>
    <cellStyle name="Comma 41 2" xfId="3387" xr:uid="{00000000-0005-0000-0000-00003F030000}"/>
    <cellStyle name="Comma 41 2 2" xfId="5787" xr:uid="{00000000-0005-0000-0000-00003F030000}"/>
    <cellStyle name="Comma 41 3" xfId="4655" xr:uid="{00000000-0005-0000-0000-00003E030000}"/>
    <cellStyle name="Comma 42" xfId="1496" xr:uid="{00000000-0005-0000-0000-000040030000}"/>
    <cellStyle name="Comma 42 2" xfId="3388" xr:uid="{00000000-0005-0000-0000-000041030000}"/>
    <cellStyle name="Comma 42 2 2" xfId="5788" xr:uid="{00000000-0005-0000-0000-000041030000}"/>
    <cellStyle name="Comma 42 3" xfId="4656" xr:uid="{00000000-0005-0000-0000-000040030000}"/>
    <cellStyle name="Comma 43" xfId="1497" xr:uid="{00000000-0005-0000-0000-000042030000}"/>
    <cellStyle name="Comma 43 2" xfId="3389" xr:uid="{00000000-0005-0000-0000-000043030000}"/>
    <cellStyle name="Comma 43 2 2" xfId="5789" xr:uid="{00000000-0005-0000-0000-000043030000}"/>
    <cellStyle name="Comma 43 3" xfId="4657" xr:uid="{00000000-0005-0000-0000-000042030000}"/>
    <cellStyle name="Comma 44" xfId="1498" xr:uid="{00000000-0005-0000-0000-000044030000}"/>
    <cellStyle name="Comma 44 2" xfId="3390" xr:uid="{00000000-0005-0000-0000-000045030000}"/>
    <cellStyle name="Comma 44 2 2" xfId="5790" xr:uid="{00000000-0005-0000-0000-000045030000}"/>
    <cellStyle name="Comma 44 3" xfId="4658" xr:uid="{00000000-0005-0000-0000-000044030000}"/>
    <cellStyle name="Comma 45" xfId="1499" xr:uid="{00000000-0005-0000-0000-000046030000}"/>
    <cellStyle name="Comma 45 2" xfId="1500" xr:uid="{00000000-0005-0000-0000-000047030000}"/>
    <cellStyle name="Comma 45 2 2" xfId="1501" xr:uid="{00000000-0005-0000-0000-000048030000}"/>
    <cellStyle name="Comma 45 2 2 2" xfId="4661" xr:uid="{00000000-0005-0000-0000-000048030000}"/>
    <cellStyle name="Comma 45 2 3" xfId="4660" xr:uid="{00000000-0005-0000-0000-000047030000}"/>
    <cellStyle name="Comma 45 3" xfId="1502" xr:uid="{00000000-0005-0000-0000-000049030000}"/>
    <cellStyle name="Comma 45 3 2" xfId="4662" xr:uid="{00000000-0005-0000-0000-000049030000}"/>
    <cellStyle name="Comma 45 4" xfId="3759" xr:uid="{00000000-0005-0000-0000-00004A030000}"/>
    <cellStyle name="Comma 45 4 2" xfId="6037" xr:uid="{00000000-0005-0000-0000-00004A030000}"/>
    <cellStyle name="Comma 45 5" xfId="4659" xr:uid="{00000000-0005-0000-0000-000046030000}"/>
    <cellStyle name="Comma 46" xfId="1503" xr:uid="{00000000-0005-0000-0000-00004B030000}"/>
    <cellStyle name="Comma 46 2" xfId="1504" xr:uid="{00000000-0005-0000-0000-00004C030000}"/>
    <cellStyle name="Comma 46 2 2" xfId="1505" xr:uid="{00000000-0005-0000-0000-00004D030000}"/>
    <cellStyle name="Comma 46 2 2 2" xfId="4665" xr:uid="{00000000-0005-0000-0000-00004D030000}"/>
    <cellStyle name="Comma 46 2 3" xfId="4664" xr:uid="{00000000-0005-0000-0000-00004C030000}"/>
    <cellStyle name="Comma 46 3" xfId="1506" xr:uid="{00000000-0005-0000-0000-00004E030000}"/>
    <cellStyle name="Comma 46 3 2" xfId="4666" xr:uid="{00000000-0005-0000-0000-00004E030000}"/>
    <cellStyle name="Comma 46 4" xfId="4663" xr:uid="{00000000-0005-0000-0000-00004B030000}"/>
    <cellStyle name="Comma 47" xfId="1507" xr:uid="{00000000-0005-0000-0000-00004F030000}"/>
    <cellStyle name="Comma 47 2" xfId="1508" xr:uid="{00000000-0005-0000-0000-000050030000}"/>
    <cellStyle name="Comma 47 2 2" xfId="1509" xr:uid="{00000000-0005-0000-0000-000051030000}"/>
    <cellStyle name="Comma 47 2 2 2" xfId="4669" xr:uid="{00000000-0005-0000-0000-000051030000}"/>
    <cellStyle name="Comma 47 2 3" xfId="4668" xr:uid="{00000000-0005-0000-0000-000050030000}"/>
    <cellStyle name="Comma 47 3" xfId="1510" xr:uid="{00000000-0005-0000-0000-000052030000}"/>
    <cellStyle name="Comma 47 3 2" xfId="4670" xr:uid="{00000000-0005-0000-0000-000052030000}"/>
    <cellStyle name="Comma 47 4" xfId="4667" xr:uid="{00000000-0005-0000-0000-00004F030000}"/>
    <cellStyle name="Comma 48" xfId="1511" xr:uid="{00000000-0005-0000-0000-000053030000}"/>
    <cellStyle name="Comma 48 2" xfId="1512" xr:uid="{00000000-0005-0000-0000-000054030000}"/>
    <cellStyle name="Comma 48 2 2" xfId="1513" xr:uid="{00000000-0005-0000-0000-000055030000}"/>
    <cellStyle name="Comma 48 2 2 2" xfId="1514" xr:uid="{00000000-0005-0000-0000-000056030000}"/>
    <cellStyle name="Comma 48 2 2 2 2" xfId="4674" xr:uid="{00000000-0005-0000-0000-000056030000}"/>
    <cellStyle name="Comma 48 2 2 3" xfId="4673" xr:uid="{00000000-0005-0000-0000-000055030000}"/>
    <cellStyle name="Comma 48 2 3" xfId="1515" xr:uid="{00000000-0005-0000-0000-000057030000}"/>
    <cellStyle name="Comma 48 2 3 2" xfId="4675" xr:uid="{00000000-0005-0000-0000-000057030000}"/>
    <cellStyle name="Comma 48 2 4" xfId="4672" xr:uid="{00000000-0005-0000-0000-000054030000}"/>
    <cellStyle name="Comma 48 3" xfId="1516" xr:uid="{00000000-0005-0000-0000-000058030000}"/>
    <cellStyle name="Comma 48 3 2" xfId="1517" xr:uid="{00000000-0005-0000-0000-000059030000}"/>
    <cellStyle name="Comma 48 3 2 2" xfId="1518" xr:uid="{00000000-0005-0000-0000-00005A030000}"/>
    <cellStyle name="Comma 48 3 2 2 2" xfId="4678" xr:uid="{00000000-0005-0000-0000-00005A030000}"/>
    <cellStyle name="Comma 48 3 2 3" xfId="4677" xr:uid="{00000000-0005-0000-0000-000059030000}"/>
    <cellStyle name="Comma 48 3 3" xfId="1519" xr:uid="{00000000-0005-0000-0000-00005B030000}"/>
    <cellStyle name="Comma 48 3 3 2" xfId="4679" xr:uid="{00000000-0005-0000-0000-00005B030000}"/>
    <cellStyle name="Comma 48 3 4" xfId="4676" xr:uid="{00000000-0005-0000-0000-000058030000}"/>
    <cellStyle name="Comma 48 4" xfId="1520" xr:uid="{00000000-0005-0000-0000-00005C030000}"/>
    <cellStyle name="Comma 48 4 2" xfId="1521" xr:uid="{00000000-0005-0000-0000-00005D030000}"/>
    <cellStyle name="Comma 48 4 2 2" xfId="4681" xr:uid="{00000000-0005-0000-0000-00005D030000}"/>
    <cellStyle name="Comma 48 4 3" xfId="4680" xr:uid="{00000000-0005-0000-0000-00005C030000}"/>
    <cellStyle name="Comma 48 5" xfId="1522" xr:uid="{00000000-0005-0000-0000-00005E030000}"/>
    <cellStyle name="Comma 48 5 2" xfId="4682" xr:uid="{00000000-0005-0000-0000-00005E030000}"/>
    <cellStyle name="Comma 48 6" xfId="4671" xr:uid="{00000000-0005-0000-0000-000053030000}"/>
    <cellStyle name="Comma 49" xfId="1523" xr:uid="{00000000-0005-0000-0000-00005F030000}"/>
    <cellStyle name="Comma 49 2" xfId="1524" xr:uid="{00000000-0005-0000-0000-000060030000}"/>
    <cellStyle name="Comma 49 2 2" xfId="1525" xr:uid="{00000000-0005-0000-0000-000061030000}"/>
    <cellStyle name="Comma 49 2 2 2" xfId="4685" xr:uid="{00000000-0005-0000-0000-000061030000}"/>
    <cellStyle name="Comma 49 2 3" xfId="4684" xr:uid="{00000000-0005-0000-0000-000060030000}"/>
    <cellStyle name="Comma 49 3" xfId="1526" xr:uid="{00000000-0005-0000-0000-000062030000}"/>
    <cellStyle name="Comma 49 3 2" xfId="4686" xr:uid="{00000000-0005-0000-0000-000062030000}"/>
    <cellStyle name="Comma 49 4" xfId="4683" xr:uid="{00000000-0005-0000-0000-00005F030000}"/>
    <cellStyle name="Comma 5" xfId="186" xr:uid="{00000000-0005-0000-0000-000063030000}"/>
    <cellStyle name="Comma 5 2" xfId="187" xr:uid="{00000000-0005-0000-0000-000064030000}"/>
    <cellStyle name="Comma 5 2 2" xfId="1527" xr:uid="{00000000-0005-0000-0000-000065030000}"/>
    <cellStyle name="Comma 5 2 2 2" xfId="1528" xr:uid="{00000000-0005-0000-0000-000066030000}"/>
    <cellStyle name="Comma 5 2 2 2 2" xfId="1529" xr:uid="{00000000-0005-0000-0000-000067030000}"/>
    <cellStyle name="Comma 5 2 2 2 2 2" xfId="4689" xr:uid="{00000000-0005-0000-0000-000067030000}"/>
    <cellStyle name="Comma 5 2 2 2 3" xfId="4688" xr:uid="{00000000-0005-0000-0000-000066030000}"/>
    <cellStyle name="Comma 5 2 2 3" xfId="1530" xr:uid="{00000000-0005-0000-0000-000068030000}"/>
    <cellStyle name="Comma 5 2 2 3 2" xfId="4690" xr:uid="{00000000-0005-0000-0000-000068030000}"/>
    <cellStyle name="Comma 5 2 2 4" xfId="4687" xr:uid="{00000000-0005-0000-0000-000065030000}"/>
    <cellStyle name="Comma 5 2 3" xfId="1531" xr:uid="{00000000-0005-0000-0000-000069030000}"/>
    <cellStyle name="Comma 5 2 3 2" xfId="1532" xr:uid="{00000000-0005-0000-0000-00006A030000}"/>
    <cellStyle name="Comma 5 2 3 2 2" xfId="1533" xr:uid="{00000000-0005-0000-0000-00006B030000}"/>
    <cellStyle name="Comma 5 2 3 2 2 2" xfId="4693" xr:uid="{00000000-0005-0000-0000-00006B030000}"/>
    <cellStyle name="Comma 5 2 3 2 3" xfId="4692" xr:uid="{00000000-0005-0000-0000-00006A030000}"/>
    <cellStyle name="Comma 5 2 3 3" xfId="1534" xr:uid="{00000000-0005-0000-0000-00006C030000}"/>
    <cellStyle name="Comma 5 2 3 3 2" xfId="4694" xr:uid="{00000000-0005-0000-0000-00006C030000}"/>
    <cellStyle name="Comma 5 2 3 4" xfId="4691" xr:uid="{00000000-0005-0000-0000-000069030000}"/>
    <cellStyle name="Comma 5 2 4" xfId="4105" xr:uid="{00000000-0005-0000-0000-000064030000}"/>
    <cellStyle name="Comma 5 3" xfId="188" xr:uid="{00000000-0005-0000-0000-00006D030000}"/>
    <cellStyle name="Comma 5 3 2" xfId="1535" xr:uid="{00000000-0005-0000-0000-00006E030000}"/>
    <cellStyle name="Comma 5 3 2 2" xfId="1536" xr:uid="{00000000-0005-0000-0000-00006F030000}"/>
    <cellStyle name="Comma 5 3 2 2 2" xfId="1537" xr:uid="{00000000-0005-0000-0000-000070030000}"/>
    <cellStyle name="Comma 5 3 2 2 2 2" xfId="4697" xr:uid="{00000000-0005-0000-0000-000070030000}"/>
    <cellStyle name="Comma 5 3 2 2 3" xfId="4696" xr:uid="{00000000-0005-0000-0000-00006F030000}"/>
    <cellStyle name="Comma 5 3 2 3" xfId="1538" xr:uid="{00000000-0005-0000-0000-000071030000}"/>
    <cellStyle name="Comma 5 3 2 3 2" xfId="4698" xr:uid="{00000000-0005-0000-0000-000071030000}"/>
    <cellStyle name="Comma 5 3 2 4" xfId="4695" xr:uid="{00000000-0005-0000-0000-00006E030000}"/>
    <cellStyle name="Comma 5 3 3" xfId="4106" xr:uid="{00000000-0005-0000-0000-00006D030000}"/>
    <cellStyle name="Comma 5 4" xfId="189" xr:uid="{00000000-0005-0000-0000-000072030000}"/>
    <cellStyle name="Comma 5 4 2" xfId="2907" xr:uid="{00000000-0005-0000-0000-000073030000}"/>
    <cellStyle name="Comma 5 4 2 2" xfId="5460" xr:uid="{00000000-0005-0000-0000-000073030000}"/>
    <cellStyle name="Comma 5 4 3" xfId="4107" xr:uid="{00000000-0005-0000-0000-000072030000}"/>
    <cellStyle name="Comma 5 5" xfId="1539" xr:uid="{00000000-0005-0000-0000-000074030000}"/>
    <cellStyle name="Comma 5 5 2" xfId="1540" xr:uid="{00000000-0005-0000-0000-000075030000}"/>
    <cellStyle name="Comma 5 5 2 2" xfId="1541" xr:uid="{00000000-0005-0000-0000-000076030000}"/>
    <cellStyle name="Comma 5 5 2 2 2" xfId="4701" xr:uid="{00000000-0005-0000-0000-000076030000}"/>
    <cellStyle name="Comma 5 5 2 3" xfId="4700" xr:uid="{00000000-0005-0000-0000-000075030000}"/>
    <cellStyle name="Comma 5 5 3" xfId="1542" xr:uid="{00000000-0005-0000-0000-000077030000}"/>
    <cellStyle name="Comma 5 5 3 2" xfId="4702" xr:uid="{00000000-0005-0000-0000-000077030000}"/>
    <cellStyle name="Comma 5 5 4" xfId="4699" xr:uid="{00000000-0005-0000-0000-000074030000}"/>
    <cellStyle name="Comma 5 6" xfId="4104" xr:uid="{00000000-0005-0000-0000-000063030000}"/>
    <cellStyle name="Comma 5 7" xfId="6434" xr:uid="{00000000-0005-0000-0000-0000BC010000}"/>
    <cellStyle name="Comma 50" xfId="1543" xr:uid="{00000000-0005-0000-0000-000078030000}"/>
    <cellStyle name="Comma 50 2" xfId="1544" xr:uid="{00000000-0005-0000-0000-000079030000}"/>
    <cellStyle name="Comma 50 2 2" xfId="1545" xr:uid="{00000000-0005-0000-0000-00007A030000}"/>
    <cellStyle name="Comma 50 2 2 2" xfId="4705" xr:uid="{00000000-0005-0000-0000-00007A030000}"/>
    <cellStyle name="Comma 50 2 3" xfId="4704" xr:uid="{00000000-0005-0000-0000-000079030000}"/>
    <cellStyle name="Comma 50 3" xfId="1546" xr:uid="{00000000-0005-0000-0000-00007B030000}"/>
    <cellStyle name="Comma 50 3 2" xfId="4706" xr:uid="{00000000-0005-0000-0000-00007B030000}"/>
    <cellStyle name="Comma 50 4" xfId="4703" xr:uid="{00000000-0005-0000-0000-000078030000}"/>
    <cellStyle name="Comma 51" xfId="1547" xr:uid="{00000000-0005-0000-0000-00007C030000}"/>
    <cellStyle name="Comma 51 2" xfId="1548" xr:uid="{00000000-0005-0000-0000-00007D030000}"/>
    <cellStyle name="Comma 51 2 2" xfId="1549" xr:uid="{00000000-0005-0000-0000-00007E030000}"/>
    <cellStyle name="Comma 51 2 2 2" xfId="4709" xr:uid="{00000000-0005-0000-0000-00007E030000}"/>
    <cellStyle name="Comma 51 2 3" xfId="4708" xr:uid="{00000000-0005-0000-0000-00007D030000}"/>
    <cellStyle name="Comma 51 3" xfId="1550" xr:uid="{00000000-0005-0000-0000-00007F030000}"/>
    <cellStyle name="Comma 51 3 2" xfId="4710" xr:uid="{00000000-0005-0000-0000-00007F030000}"/>
    <cellStyle name="Comma 51 4" xfId="4707" xr:uid="{00000000-0005-0000-0000-00007C030000}"/>
    <cellStyle name="Comma 52" xfId="1551" xr:uid="{00000000-0005-0000-0000-000080030000}"/>
    <cellStyle name="Comma 52 2" xfId="1552" xr:uid="{00000000-0005-0000-0000-000081030000}"/>
    <cellStyle name="Comma 52 2 2" xfId="1553" xr:uid="{00000000-0005-0000-0000-000082030000}"/>
    <cellStyle name="Comma 52 2 2 2" xfId="4713" xr:uid="{00000000-0005-0000-0000-000082030000}"/>
    <cellStyle name="Comma 52 2 3" xfId="4712" xr:uid="{00000000-0005-0000-0000-000081030000}"/>
    <cellStyle name="Comma 52 3" xfId="1554" xr:uid="{00000000-0005-0000-0000-000083030000}"/>
    <cellStyle name="Comma 52 3 2" xfId="4714" xr:uid="{00000000-0005-0000-0000-000083030000}"/>
    <cellStyle name="Comma 52 4" xfId="4711" xr:uid="{00000000-0005-0000-0000-000080030000}"/>
    <cellStyle name="Comma 53" xfId="1555" xr:uid="{00000000-0005-0000-0000-000084030000}"/>
    <cellStyle name="Comma 53 2" xfId="1556" xr:uid="{00000000-0005-0000-0000-000085030000}"/>
    <cellStyle name="Comma 53 2 2" xfId="1557" xr:uid="{00000000-0005-0000-0000-000086030000}"/>
    <cellStyle name="Comma 53 2 2 2" xfId="4717" xr:uid="{00000000-0005-0000-0000-000086030000}"/>
    <cellStyle name="Comma 53 2 3" xfId="4716" xr:uid="{00000000-0005-0000-0000-000085030000}"/>
    <cellStyle name="Comma 53 3" xfId="1558" xr:uid="{00000000-0005-0000-0000-000087030000}"/>
    <cellStyle name="Comma 53 3 2" xfId="4718" xr:uid="{00000000-0005-0000-0000-000087030000}"/>
    <cellStyle name="Comma 53 4" xfId="4715" xr:uid="{00000000-0005-0000-0000-000084030000}"/>
    <cellStyle name="Comma 54" xfId="1559" xr:uid="{00000000-0005-0000-0000-000088030000}"/>
    <cellStyle name="Comma 54 2" xfId="1560" xr:uid="{00000000-0005-0000-0000-000089030000}"/>
    <cellStyle name="Comma 54 2 2" xfId="1561" xr:uid="{00000000-0005-0000-0000-00008A030000}"/>
    <cellStyle name="Comma 54 2 2 2" xfId="4721" xr:uid="{00000000-0005-0000-0000-00008A030000}"/>
    <cellStyle name="Comma 54 2 3" xfId="4720" xr:uid="{00000000-0005-0000-0000-000089030000}"/>
    <cellStyle name="Comma 54 3" xfId="1562" xr:uid="{00000000-0005-0000-0000-00008B030000}"/>
    <cellStyle name="Comma 54 3 2" xfId="4722" xr:uid="{00000000-0005-0000-0000-00008B030000}"/>
    <cellStyle name="Comma 54 4" xfId="4719" xr:uid="{00000000-0005-0000-0000-000088030000}"/>
    <cellStyle name="Comma 55" xfId="1563" xr:uid="{00000000-0005-0000-0000-00008C030000}"/>
    <cellStyle name="Comma 55 2" xfId="1564" xr:uid="{00000000-0005-0000-0000-00008D030000}"/>
    <cellStyle name="Comma 55 2 2" xfId="1565" xr:uid="{00000000-0005-0000-0000-00008E030000}"/>
    <cellStyle name="Comma 55 2 2 2" xfId="4725" xr:uid="{00000000-0005-0000-0000-00008E030000}"/>
    <cellStyle name="Comma 55 2 3" xfId="4724" xr:uid="{00000000-0005-0000-0000-00008D030000}"/>
    <cellStyle name="Comma 55 3" xfId="1566" xr:uid="{00000000-0005-0000-0000-00008F030000}"/>
    <cellStyle name="Comma 55 3 2" xfId="4726" xr:uid="{00000000-0005-0000-0000-00008F030000}"/>
    <cellStyle name="Comma 55 4" xfId="4723" xr:uid="{00000000-0005-0000-0000-00008C030000}"/>
    <cellStyle name="Comma 56" xfId="1567" xr:uid="{00000000-0005-0000-0000-000090030000}"/>
    <cellStyle name="Comma 56 2" xfId="1568" xr:uid="{00000000-0005-0000-0000-000091030000}"/>
    <cellStyle name="Comma 56 2 2" xfId="1569" xr:uid="{00000000-0005-0000-0000-000092030000}"/>
    <cellStyle name="Comma 56 2 2 2" xfId="4729" xr:uid="{00000000-0005-0000-0000-000092030000}"/>
    <cellStyle name="Comma 56 2 3" xfId="4728" xr:uid="{00000000-0005-0000-0000-000091030000}"/>
    <cellStyle name="Comma 56 3" xfId="1570" xr:uid="{00000000-0005-0000-0000-000093030000}"/>
    <cellStyle name="Comma 56 3 2" xfId="4730" xr:uid="{00000000-0005-0000-0000-000093030000}"/>
    <cellStyle name="Comma 56 4" xfId="4727" xr:uid="{00000000-0005-0000-0000-000090030000}"/>
    <cellStyle name="Comma 57" xfId="1571" xr:uid="{00000000-0005-0000-0000-000094030000}"/>
    <cellStyle name="Comma 57 2" xfId="1572" xr:uid="{00000000-0005-0000-0000-000095030000}"/>
    <cellStyle name="Comma 57 2 2" xfId="1573" xr:uid="{00000000-0005-0000-0000-000096030000}"/>
    <cellStyle name="Comma 57 2 2 2" xfId="4733" xr:uid="{00000000-0005-0000-0000-000096030000}"/>
    <cellStyle name="Comma 57 2 3" xfId="4732" xr:uid="{00000000-0005-0000-0000-000095030000}"/>
    <cellStyle name="Comma 57 3" xfId="1574" xr:uid="{00000000-0005-0000-0000-000097030000}"/>
    <cellStyle name="Comma 57 3 2" xfId="4734" xr:uid="{00000000-0005-0000-0000-000097030000}"/>
    <cellStyle name="Comma 57 4" xfId="4731" xr:uid="{00000000-0005-0000-0000-000094030000}"/>
    <cellStyle name="Comma 58" xfId="1575" xr:uid="{00000000-0005-0000-0000-000098030000}"/>
    <cellStyle name="Comma 58 2" xfId="1576" xr:uid="{00000000-0005-0000-0000-000099030000}"/>
    <cellStyle name="Comma 58 2 2" xfId="1577" xr:uid="{00000000-0005-0000-0000-00009A030000}"/>
    <cellStyle name="Comma 58 2 2 2" xfId="4737" xr:uid="{00000000-0005-0000-0000-00009A030000}"/>
    <cellStyle name="Comma 58 2 3" xfId="4736" xr:uid="{00000000-0005-0000-0000-000099030000}"/>
    <cellStyle name="Comma 58 3" xfId="1578" xr:uid="{00000000-0005-0000-0000-00009B030000}"/>
    <cellStyle name="Comma 58 3 2" xfId="4738" xr:uid="{00000000-0005-0000-0000-00009B030000}"/>
    <cellStyle name="Comma 58 4" xfId="4735" xr:uid="{00000000-0005-0000-0000-000098030000}"/>
    <cellStyle name="Comma 59" xfId="1579" xr:uid="{00000000-0005-0000-0000-00009C030000}"/>
    <cellStyle name="Comma 59 2" xfId="1580" xr:uid="{00000000-0005-0000-0000-00009D030000}"/>
    <cellStyle name="Comma 59 2 2" xfId="1581" xr:uid="{00000000-0005-0000-0000-00009E030000}"/>
    <cellStyle name="Comma 59 2 2 2" xfId="4741" xr:uid="{00000000-0005-0000-0000-00009E030000}"/>
    <cellStyle name="Comma 59 2 3" xfId="4740" xr:uid="{00000000-0005-0000-0000-00009D030000}"/>
    <cellStyle name="Comma 59 3" xfId="1582" xr:uid="{00000000-0005-0000-0000-00009F030000}"/>
    <cellStyle name="Comma 59 3 2" xfId="4742" xr:uid="{00000000-0005-0000-0000-00009F030000}"/>
    <cellStyle name="Comma 59 4" xfId="4739" xr:uid="{00000000-0005-0000-0000-00009C030000}"/>
    <cellStyle name="Comma 6" xfId="190" xr:uid="{00000000-0005-0000-0000-0000A0030000}"/>
    <cellStyle name="Comma 6 2" xfId="191" xr:uid="{00000000-0005-0000-0000-0000A1030000}"/>
    <cellStyle name="Comma 6 2 2" xfId="2908" xr:uid="{00000000-0005-0000-0000-0000A2030000}"/>
    <cellStyle name="Comma 6 2 2 2" xfId="5461" xr:uid="{00000000-0005-0000-0000-0000A2030000}"/>
    <cellStyle name="Comma 6 2 3" xfId="4109" xr:uid="{00000000-0005-0000-0000-0000A1030000}"/>
    <cellStyle name="Comma 6 3" xfId="192" xr:uid="{00000000-0005-0000-0000-0000A3030000}"/>
    <cellStyle name="Comma 6 3 2" xfId="733" xr:uid="{00000000-0005-0000-0000-0000A4030000}"/>
    <cellStyle name="Comma 6 3 2 2" xfId="4356" xr:uid="{00000000-0005-0000-0000-0000A4030000}"/>
    <cellStyle name="Comma 6 3 3" xfId="4110" xr:uid="{00000000-0005-0000-0000-0000A3030000}"/>
    <cellStyle name="Comma 6 4" xfId="193" xr:uid="{00000000-0005-0000-0000-0000A5030000}"/>
    <cellStyle name="Comma 6 4 2" xfId="2909" xr:uid="{00000000-0005-0000-0000-0000A6030000}"/>
    <cellStyle name="Comma 6 4 2 2" xfId="5462" xr:uid="{00000000-0005-0000-0000-0000A6030000}"/>
    <cellStyle name="Comma 6 4 3" xfId="4111" xr:uid="{00000000-0005-0000-0000-0000A5030000}"/>
    <cellStyle name="Comma 6 5" xfId="734" xr:uid="{00000000-0005-0000-0000-0000A7030000}"/>
    <cellStyle name="Comma 6 5 2" xfId="2910" xr:uid="{00000000-0005-0000-0000-0000A8030000}"/>
    <cellStyle name="Comma 6 5 2 2" xfId="5463" xr:uid="{00000000-0005-0000-0000-0000A8030000}"/>
    <cellStyle name="Comma 6 5 3" xfId="4357" xr:uid="{00000000-0005-0000-0000-0000A7030000}"/>
    <cellStyle name="Comma 6 6" xfId="1583" xr:uid="{00000000-0005-0000-0000-0000A9030000}"/>
    <cellStyle name="Comma 6 6 2" xfId="1584" xr:uid="{00000000-0005-0000-0000-0000AA030000}"/>
    <cellStyle name="Comma 6 6 2 2" xfId="1585" xr:uid="{00000000-0005-0000-0000-0000AB030000}"/>
    <cellStyle name="Comma 6 6 2 2 2" xfId="4745" xr:uid="{00000000-0005-0000-0000-0000AB030000}"/>
    <cellStyle name="Comma 6 6 2 3" xfId="4744" xr:uid="{00000000-0005-0000-0000-0000AA030000}"/>
    <cellStyle name="Comma 6 6 3" xfId="1586" xr:uid="{00000000-0005-0000-0000-0000AC030000}"/>
    <cellStyle name="Comma 6 6 3 2" xfId="4746" xr:uid="{00000000-0005-0000-0000-0000AC030000}"/>
    <cellStyle name="Comma 6 6 4" xfId="4743" xr:uid="{00000000-0005-0000-0000-0000A9030000}"/>
    <cellStyle name="Comma 6 7" xfId="4108" xr:uid="{00000000-0005-0000-0000-0000A0030000}"/>
    <cellStyle name="Comma 6 8" xfId="4441" xr:uid="{00000000-0005-0000-0000-0000BF010000}"/>
    <cellStyle name="Comma 60" xfId="1587" xr:uid="{00000000-0005-0000-0000-0000AD030000}"/>
    <cellStyle name="Comma 60 2" xfId="1588" xr:uid="{00000000-0005-0000-0000-0000AE030000}"/>
    <cellStyle name="Comma 60 2 2" xfId="1589" xr:uid="{00000000-0005-0000-0000-0000AF030000}"/>
    <cellStyle name="Comma 60 2 2 2" xfId="4749" xr:uid="{00000000-0005-0000-0000-0000AF030000}"/>
    <cellStyle name="Comma 60 2 3" xfId="4748" xr:uid="{00000000-0005-0000-0000-0000AE030000}"/>
    <cellStyle name="Comma 60 3" xfId="1590" xr:uid="{00000000-0005-0000-0000-0000B0030000}"/>
    <cellStyle name="Comma 60 3 2" xfId="4750" xr:uid="{00000000-0005-0000-0000-0000B0030000}"/>
    <cellStyle name="Comma 60 4" xfId="4747" xr:uid="{00000000-0005-0000-0000-0000AD030000}"/>
    <cellStyle name="Comma 61" xfId="1591" xr:uid="{00000000-0005-0000-0000-0000B1030000}"/>
    <cellStyle name="Comma 61 2" xfId="1592" xr:uid="{00000000-0005-0000-0000-0000B2030000}"/>
    <cellStyle name="Comma 61 2 2" xfId="1593" xr:uid="{00000000-0005-0000-0000-0000B3030000}"/>
    <cellStyle name="Comma 61 2 2 2" xfId="4753" xr:uid="{00000000-0005-0000-0000-0000B3030000}"/>
    <cellStyle name="Comma 61 2 3" xfId="4752" xr:uid="{00000000-0005-0000-0000-0000B2030000}"/>
    <cellStyle name="Comma 61 3" xfId="1594" xr:uid="{00000000-0005-0000-0000-0000B4030000}"/>
    <cellStyle name="Comma 61 3 2" xfId="4754" xr:uid="{00000000-0005-0000-0000-0000B4030000}"/>
    <cellStyle name="Comma 61 4" xfId="4751" xr:uid="{00000000-0005-0000-0000-0000B1030000}"/>
    <cellStyle name="Comma 62" xfId="1595" xr:uid="{00000000-0005-0000-0000-0000B5030000}"/>
    <cellStyle name="Comma 62 2" xfId="1596" xr:uid="{00000000-0005-0000-0000-0000B6030000}"/>
    <cellStyle name="Comma 62 2 2" xfId="1597" xr:uid="{00000000-0005-0000-0000-0000B7030000}"/>
    <cellStyle name="Comma 62 2 2 2" xfId="4757" xr:uid="{00000000-0005-0000-0000-0000B7030000}"/>
    <cellStyle name="Comma 62 2 3" xfId="4756" xr:uid="{00000000-0005-0000-0000-0000B6030000}"/>
    <cellStyle name="Comma 62 3" xfId="1598" xr:uid="{00000000-0005-0000-0000-0000B8030000}"/>
    <cellStyle name="Comma 62 3 2" xfId="4758" xr:uid="{00000000-0005-0000-0000-0000B8030000}"/>
    <cellStyle name="Comma 62 4" xfId="4755" xr:uid="{00000000-0005-0000-0000-0000B5030000}"/>
    <cellStyle name="Comma 63" xfId="1599" xr:uid="{00000000-0005-0000-0000-0000B9030000}"/>
    <cellStyle name="Comma 63 2" xfId="1600" xr:uid="{00000000-0005-0000-0000-0000BA030000}"/>
    <cellStyle name="Comma 63 2 2" xfId="1601" xr:uid="{00000000-0005-0000-0000-0000BB030000}"/>
    <cellStyle name="Comma 63 2 2 2" xfId="4761" xr:uid="{00000000-0005-0000-0000-0000BB030000}"/>
    <cellStyle name="Comma 63 2 3" xfId="4760" xr:uid="{00000000-0005-0000-0000-0000BA030000}"/>
    <cellStyle name="Comma 63 3" xfId="1602" xr:uid="{00000000-0005-0000-0000-0000BC030000}"/>
    <cellStyle name="Comma 63 3 2" xfId="4762" xr:uid="{00000000-0005-0000-0000-0000BC030000}"/>
    <cellStyle name="Comma 63 4" xfId="4759" xr:uid="{00000000-0005-0000-0000-0000B9030000}"/>
    <cellStyle name="Comma 64" xfId="1603" xr:uid="{00000000-0005-0000-0000-0000BD030000}"/>
    <cellStyle name="Comma 64 2" xfId="1604" xr:uid="{00000000-0005-0000-0000-0000BE030000}"/>
    <cellStyle name="Comma 64 2 2" xfId="1605" xr:uid="{00000000-0005-0000-0000-0000BF030000}"/>
    <cellStyle name="Comma 64 2 2 2" xfId="4765" xr:uid="{00000000-0005-0000-0000-0000BF030000}"/>
    <cellStyle name="Comma 64 2 3" xfId="4764" xr:uid="{00000000-0005-0000-0000-0000BE030000}"/>
    <cellStyle name="Comma 64 3" xfId="1606" xr:uid="{00000000-0005-0000-0000-0000C0030000}"/>
    <cellStyle name="Comma 64 3 2" xfId="4766" xr:uid="{00000000-0005-0000-0000-0000C0030000}"/>
    <cellStyle name="Comma 64 4" xfId="4763" xr:uid="{00000000-0005-0000-0000-0000BD030000}"/>
    <cellStyle name="Comma 65" xfId="1607" xr:uid="{00000000-0005-0000-0000-0000C1030000}"/>
    <cellStyle name="Comma 65 2" xfId="1608" xr:uid="{00000000-0005-0000-0000-0000C2030000}"/>
    <cellStyle name="Comma 65 2 2" xfId="1609" xr:uid="{00000000-0005-0000-0000-0000C3030000}"/>
    <cellStyle name="Comma 65 2 2 2" xfId="4769" xr:uid="{00000000-0005-0000-0000-0000C3030000}"/>
    <cellStyle name="Comma 65 2 3" xfId="4768" xr:uid="{00000000-0005-0000-0000-0000C2030000}"/>
    <cellStyle name="Comma 65 3" xfId="1610" xr:uid="{00000000-0005-0000-0000-0000C4030000}"/>
    <cellStyle name="Comma 65 3 2" xfId="4770" xr:uid="{00000000-0005-0000-0000-0000C4030000}"/>
    <cellStyle name="Comma 65 4" xfId="4767" xr:uid="{00000000-0005-0000-0000-0000C1030000}"/>
    <cellStyle name="Comma 66" xfId="1611" xr:uid="{00000000-0005-0000-0000-0000C5030000}"/>
    <cellStyle name="Comma 66 2" xfId="1612" xr:uid="{00000000-0005-0000-0000-0000C6030000}"/>
    <cellStyle name="Comma 66 2 2" xfId="1613" xr:uid="{00000000-0005-0000-0000-0000C7030000}"/>
    <cellStyle name="Comma 66 2 2 2" xfId="4773" xr:uid="{00000000-0005-0000-0000-0000C7030000}"/>
    <cellStyle name="Comma 66 2 3" xfId="4772" xr:uid="{00000000-0005-0000-0000-0000C6030000}"/>
    <cellStyle name="Comma 66 3" xfId="1614" xr:uid="{00000000-0005-0000-0000-0000C8030000}"/>
    <cellStyle name="Comma 66 3 2" xfId="4774" xr:uid="{00000000-0005-0000-0000-0000C8030000}"/>
    <cellStyle name="Comma 66 4" xfId="4771" xr:uid="{00000000-0005-0000-0000-0000C5030000}"/>
    <cellStyle name="Comma 67" xfId="1615" xr:uid="{00000000-0005-0000-0000-0000C9030000}"/>
    <cellStyle name="Comma 67 2" xfId="1616" xr:uid="{00000000-0005-0000-0000-0000CA030000}"/>
    <cellStyle name="Comma 67 2 2" xfId="1617" xr:uid="{00000000-0005-0000-0000-0000CB030000}"/>
    <cellStyle name="Comma 67 2 2 2" xfId="4777" xr:uid="{00000000-0005-0000-0000-0000CB030000}"/>
    <cellStyle name="Comma 67 2 3" xfId="4776" xr:uid="{00000000-0005-0000-0000-0000CA030000}"/>
    <cellStyle name="Comma 67 3" xfId="1618" xr:uid="{00000000-0005-0000-0000-0000CC030000}"/>
    <cellStyle name="Comma 67 3 2" xfId="4778" xr:uid="{00000000-0005-0000-0000-0000CC030000}"/>
    <cellStyle name="Comma 67 4" xfId="4775" xr:uid="{00000000-0005-0000-0000-0000C9030000}"/>
    <cellStyle name="Comma 68" xfId="1619" xr:uid="{00000000-0005-0000-0000-0000CD030000}"/>
    <cellStyle name="Comma 68 2" xfId="1620" xr:uid="{00000000-0005-0000-0000-0000CE030000}"/>
    <cellStyle name="Comma 68 2 2" xfId="1621" xr:uid="{00000000-0005-0000-0000-0000CF030000}"/>
    <cellStyle name="Comma 68 2 2 2" xfId="4781" xr:uid="{00000000-0005-0000-0000-0000CF030000}"/>
    <cellStyle name="Comma 68 2 3" xfId="4780" xr:uid="{00000000-0005-0000-0000-0000CE030000}"/>
    <cellStyle name="Comma 68 3" xfId="1622" xr:uid="{00000000-0005-0000-0000-0000D0030000}"/>
    <cellStyle name="Comma 68 3 2" xfId="4782" xr:uid="{00000000-0005-0000-0000-0000D0030000}"/>
    <cellStyle name="Comma 68 4" xfId="4779" xr:uid="{00000000-0005-0000-0000-0000CD030000}"/>
    <cellStyle name="Comma 69" xfId="1623" xr:uid="{00000000-0005-0000-0000-0000D1030000}"/>
    <cellStyle name="Comma 69 2" xfId="1624" xr:uid="{00000000-0005-0000-0000-0000D2030000}"/>
    <cellStyle name="Comma 69 2 2" xfId="1625" xr:uid="{00000000-0005-0000-0000-0000D3030000}"/>
    <cellStyle name="Comma 69 2 2 2" xfId="4785" xr:uid="{00000000-0005-0000-0000-0000D3030000}"/>
    <cellStyle name="Comma 69 2 3" xfId="4784" xr:uid="{00000000-0005-0000-0000-0000D2030000}"/>
    <cellStyle name="Comma 69 3" xfId="1626" xr:uid="{00000000-0005-0000-0000-0000D4030000}"/>
    <cellStyle name="Comma 69 3 2" xfId="4786" xr:uid="{00000000-0005-0000-0000-0000D4030000}"/>
    <cellStyle name="Comma 69 4" xfId="4783" xr:uid="{00000000-0005-0000-0000-0000D1030000}"/>
    <cellStyle name="Comma 7" xfId="194" xr:uid="{00000000-0005-0000-0000-0000D5030000}"/>
    <cellStyle name="Comma 7 2" xfId="195" xr:uid="{00000000-0005-0000-0000-0000D6030000}"/>
    <cellStyle name="Comma 7 2 2" xfId="735" xr:uid="{00000000-0005-0000-0000-0000D7030000}"/>
    <cellStyle name="Comma 7 2 2 2" xfId="4358" xr:uid="{00000000-0005-0000-0000-0000D7030000}"/>
    <cellStyle name="Comma 7 2 3" xfId="4113" xr:uid="{00000000-0005-0000-0000-0000D6030000}"/>
    <cellStyle name="Comma 7 2 4" xfId="4059" xr:uid="{00000000-0005-0000-0000-0000C1010000}"/>
    <cellStyle name="Comma 7 3" xfId="196" xr:uid="{00000000-0005-0000-0000-0000D8030000}"/>
    <cellStyle name="Comma 7 3 2" xfId="2911" xr:uid="{00000000-0005-0000-0000-0000D9030000}"/>
    <cellStyle name="Comma 7 3 2 2" xfId="5464" xr:uid="{00000000-0005-0000-0000-0000D9030000}"/>
    <cellStyle name="Comma 7 3 3" xfId="4114" xr:uid="{00000000-0005-0000-0000-0000D8030000}"/>
    <cellStyle name="Comma 7 4" xfId="197" xr:uid="{00000000-0005-0000-0000-0000DA030000}"/>
    <cellStyle name="Comma 7 4 2" xfId="2912" xr:uid="{00000000-0005-0000-0000-0000DB030000}"/>
    <cellStyle name="Comma 7 4 2 2" xfId="5465" xr:uid="{00000000-0005-0000-0000-0000DB030000}"/>
    <cellStyle name="Comma 7 4 3" xfId="4115" xr:uid="{00000000-0005-0000-0000-0000DA030000}"/>
    <cellStyle name="Comma 7 5" xfId="2913" xr:uid="{00000000-0005-0000-0000-0000DC030000}"/>
    <cellStyle name="Comma 7 5 2" xfId="5466" xr:uid="{00000000-0005-0000-0000-0000DC030000}"/>
    <cellStyle name="Comma 7 6" xfId="4112" xr:uid="{00000000-0005-0000-0000-0000D5030000}"/>
    <cellStyle name="Comma 70" xfId="1627" xr:uid="{00000000-0005-0000-0000-0000DD030000}"/>
    <cellStyle name="Comma 70 2" xfId="1628" xr:uid="{00000000-0005-0000-0000-0000DE030000}"/>
    <cellStyle name="Comma 70 2 2" xfId="1629" xr:uid="{00000000-0005-0000-0000-0000DF030000}"/>
    <cellStyle name="Comma 70 2 2 2" xfId="4789" xr:uid="{00000000-0005-0000-0000-0000DF030000}"/>
    <cellStyle name="Comma 70 2 3" xfId="4788" xr:uid="{00000000-0005-0000-0000-0000DE030000}"/>
    <cellStyle name="Comma 70 3" xfId="1630" xr:uid="{00000000-0005-0000-0000-0000E0030000}"/>
    <cellStyle name="Comma 70 3 2" xfId="4790" xr:uid="{00000000-0005-0000-0000-0000E0030000}"/>
    <cellStyle name="Comma 70 4" xfId="4787" xr:uid="{00000000-0005-0000-0000-0000DD030000}"/>
    <cellStyle name="Comma 71" xfId="1631" xr:uid="{00000000-0005-0000-0000-0000E1030000}"/>
    <cellStyle name="Comma 71 2" xfId="1632" xr:uid="{00000000-0005-0000-0000-0000E2030000}"/>
    <cellStyle name="Comma 71 2 2" xfId="1633" xr:uid="{00000000-0005-0000-0000-0000E3030000}"/>
    <cellStyle name="Comma 71 2 2 2" xfId="4793" xr:uid="{00000000-0005-0000-0000-0000E3030000}"/>
    <cellStyle name="Comma 71 2 3" xfId="4792" xr:uid="{00000000-0005-0000-0000-0000E2030000}"/>
    <cellStyle name="Comma 71 3" xfId="1634" xr:uid="{00000000-0005-0000-0000-0000E4030000}"/>
    <cellStyle name="Comma 71 3 2" xfId="4794" xr:uid="{00000000-0005-0000-0000-0000E4030000}"/>
    <cellStyle name="Comma 71 4" xfId="4791" xr:uid="{00000000-0005-0000-0000-0000E1030000}"/>
    <cellStyle name="Comma 72" xfId="1635" xr:uid="{00000000-0005-0000-0000-0000E5030000}"/>
    <cellStyle name="Comma 72 2" xfId="1636" xr:uid="{00000000-0005-0000-0000-0000E6030000}"/>
    <cellStyle name="Comma 72 2 2" xfId="1637" xr:uid="{00000000-0005-0000-0000-0000E7030000}"/>
    <cellStyle name="Comma 72 2 2 2" xfId="4797" xr:uid="{00000000-0005-0000-0000-0000E7030000}"/>
    <cellStyle name="Comma 72 2 3" xfId="4796" xr:uid="{00000000-0005-0000-0000-0000E6030000}"/>
    <cellStyle name="Comma 72 3" xfId="1638" xr:uid="{00000000-0005-0000-0000-0000E8030000}"/>
    <cellStyle name="Comma 72 3 2" xfId="4798" xr:uid="{00000000-0005-0000-0000-0000E8030000}"/>
    <cellStyle name="Comma 72 4" xfId="4795" xr:uid="{00000000-0005-0000-0000-0000E5030000}"/>
    <cellStyle name="Comma 73" xfId="1639" xr:uid="{00000000-0005-0000-0000-0000E9030000}"/>
    <cellStyle name="Comma 73 2" xfId="1640" xr:uid="{00000000-0005-0000-0000-0000EA030000}"/>
    <cellStyle name="Comma 73 2 2" xfId="1641" xr:uid="{00000000-0005-0000-0000-0000EB030000}"/>
    <cellStyle name="Comma 73 2 2 2" xfId="4801" xr:uid="{00000000-0005-0000-0000-0000EB030000}"/>
    <cellStyle name="Comma 73 2 3" xfId="4800" xr:uid="{00000000-0005-0000-0000-0000EA030000}"/>
    <cellStyle name="Comma 73 3" xfId="1642" xr:uid="{00000000-0005-0000-0000-0000EC030000}"/>
    <cellStyle name="Comma 73 3 2" xfId="4802" xr:uid="{00000000-0005-0000-0000-0000EC030000}"/>
    <cellStyle name="Comma 73 4" xfId="4799" xr:uid="{00000000-0005-0000-0000-0000E9030000}"/>
    <cellStyle name="Comma 74" xfId="1643" xr:uid="{00000000-0005-0000-0000-0000ED030000}"/>
    <cellStyle name="Comma 74 2" xfId="1644" xr:uid="{00000000-0005-0000-0000-0000EE030000}"/>
    <cellStyle name="Comma 74 2 2" xfId="1645" xr:uid="{00000000-0005-0000-0000-0000EF030000}"/>
    <cellStyle name="Comma 74 2 2 2" xfId="4805" xr:uid="{00000000-0005-0000-0000-0000EF030000}"/>
    <cellStyle name="Comma 74 2 3" xfId="4804" xr:uid="{00000000-0005-0000-0000-0000EE030000}"/>
    <cellStyle name="Comma 74 3" xfId="1646" xr:uid="{00000000-0005-0000-0000-0000F0030000}"/>
    <cellStyle name="Comma 74 3 2" xfId="4806" xr:uid="{00000000-0005-0000-0000-0000F0030000}"/>
    <cellStyle name="Comma 74 4" xfId="4803" xr:uid="{00000000-0005-0000-0000-0000ED030000}"/>
    <cellStyle name="Comma 75" xfId="1647" xr:uid="{00000000-0005-0000-0000-0000F1030000}"/>
    <cellStyle name="Comma 75 2" xfId="1648" xr:uid="{00000000-0005-0000-0000-0000F2030000}"/>
    <cellStyle name="Comma 75 2 2" xfId="1649" xr:uid="{00000000-0005-0000-0000-0000F3030000}"/>
    <cellStyle name="Comma 75 2 2 2" xfId="4809" xr:uid="{00000000-0005-0000-0000-0000F3030000}"/>
    <cellStyle name="Comma 75 2 3" xfId="4808" xr:uid="{00000000-0005-0000-0000-0000F2030000}"/>
    <cellStyle name="Comma 75 3" xfId="1650" xr:uid="{00000000-0005-0000-0000-0000F4030000}"/>
    <cellStyle name="Comma 75 3 2" xfId="4810" xr:uid="{00000000-0005-0000-0000-0000F4030000}"/>
    <cellStyle name="Comma 75 4" xfId="4807" xr:uid="{00000000-0005-0000-0000-0000F1030000}"/>
    <cellStyle name="Comma 76" xfId="1651" xr:uid="{00000000-0005-0000-0000-0000F5030000}"/>
    <cellStyle name="Comma 76 2" xfId="1652" xr:uid="{00000000-0005-0000-0000-0000F6030000}"/>
    <cellStyle name="Comma 76 2 2" xfId="1653" xr:uid="{00000000-0005-0000-0000-0000F7030000}"/>
    <cellStyle name="Comma 76 2 2 2" xfId="4813" xr:uid="{00000000-0005-0000-0000-0000F7030000}"/>
    <cellStyle name="Comma 76 2 3" xfId="4812" xr:uid="{00000000-0005-0000-0000-0000F6030000}"/>
    <cellStyle name="Comma 76 3" xfId="1654" xr:uid="{00000000-0005-0000-0000-0000F8030000}"/>
    <cellStyle name="Comma 76 3 2" xfId="4814" xr:uid="{00000000-0005-0000-0000-0000F8030000}"/>
    <cellStyle name="Comma 76 4" xfId="4811" xr:uid="{00000000-0005-0000-0000-0000F5030000}"/>
    <cellStyle name="Comma 77" xfId="1655" xr:uid="{00000000-0005-0000-0000-0000F9030000}"/>
    <cellStyle name="Comma 77 2" xfId="1656" xr:uid="{00000000-0005-0000-0000-0000FA030000}"/>
    <cellStyle name="Comma 77 2 2" xfId="1657" xr:uid="{00000000-0005-0000-0000-0000FB030000}"/>
    <cellStyle name="Comma 77 2 2 2" xfId="4817" xr:uid="{00000000-0005-0000-0000-0000FB030000}"/>
    <cellStyle name="Comma 77 2 3" xfId="4816" xr:uid="{00000000-0005-0000-0000-0000FA030000}"/>
    <cellStyle name="Comma 77 3" xfId="1658" xr:uid="{00000000-0005-0000-0000-0000FC030000}"/>
    <cellStyle name="Comma 77 3 2" xfId="4818" xr:uid="{00000000-0005-0000-0000-0000FC030000}"/>
    <cellStyle name="Comma 77 4" xfId="4815" xr:uid="{00000000-0005-0000-0000-0000F9030000}"/>
    <cellStyle name="Comma 78" xfId="1659" xr:uid="{00000000-0005-0000-0000-0000FD030000}"/>
    <cellStyle name="Comma 78 2" xfId="1660" xr:uid="{00000000-0005-0000-0000-0000FE030000}"/>
    <cellStyle name="Comma 78 2 2" xfId="1661" xr:uid="{00000000-0005-0000-0000-0000FF030000}"/>
    <cellStyle name="Comma 78 2 2 2" xfId="4821" xr:uid="{00000000-0005-0000-0000-0000FF030000}"/>
    <cellStyle name="Comma 78 2 3" xfId="4820" xr:uid="{00000000-0005-0000-0000-0000FE030000}"/>
    <cellStyle name="Comma 78 3" xfId="1662" xr:uid="{00000000-0005-0000-0000-000000040000}"/>
    <cellStyle name="Comma 78 3 2" xfId="4822" xr:uid="{00000000-0005-0000-0000-000000040000}"/>
    <cellStyle name="Comma 78 4" xfId="4819" xr:uid="{00000000-0005-0000-0000-0000FD030000}"/>
    <cellStyle name="Comma 79" xfId="1663" xr:uid="{00000000-0005-0000-0000-000001040000}"/>
    <cellStyle name="Comma 79 2" xfId="1664" xr:uid="{00000000-0005-0000-0000-000002040000}"/>
    <cellStyle name="Comma 79 2 2" xfId="1665" xr:uid="{00000000-0005-0000-0000-000003040000}"/>
    <cellStyle name="Comma 79 2 2 2" xfId="4825" xr:uid="{00000000-0005-0000-0000-000003040000}"/>
    <cellStyle name="Comma 79 2 3" xfId="4824" xr:uid="{00000000-0005-0000-0000-000002040000}"/>
    <cellStyle name="Comma 79 3" xfId="1666" xr:uid="{00000000-0005-0000-0000-000004040000}"/>
    <cellStyle name="Comma 79 3 2" xfId="4826" xr:uid="{00000000-0005-0000-0000-000004040000}"/>
    <cellStyle name="Comma 79 4" xfId="4823" xr:uid="{00000000-0005-0000-0000-000001040000}"/>
    <cellStyle name="Comma 8" xfId="198" xr:uid="{00000000-0005-0000-0000-000005040000}"/>
    <cellStyle name="Comma 8 2" xfId="1052" xr:uid="{00000000-0005-0000-0000-000006040000}"/>
    <cellStyle name="Comma 8 2 2" xfId="3392" xr:uid="{00000000-0005-0000-0000-000007040000}"/>
    <cellStyle name="Comma 8 2 2 2" xfId="5792" xr:uid="{00000000-0005-0000-0000-000007040000}"/>
    <cellStyle name="Comma 8 2 2 3" xfId="4020" xr:uid="{00000000-0005-0000-0000-0000C4010000}"/>
    <cellStyle name="Comma 8 2 3" xfId="4461" xr:uid="{00000000-0005-0000-0000-000006040000}"/>
    <cellStyle name="Comma 8 3" xfId="736" xr:uid="{00000000-0005-0000-0000-000008040000}"/>
    <cellStyle name="Comma 8 3 2" xfId="1667" xr:uid="{00000000-0005-0000-0000-000009040000}"/>
    <cellStyle name="Comma 8 3 2 2" xfId="4827" xr:uid="{00000000-0005-0000-0000-000009040000}"/>
    <cellStyle name="Comma 8 3 3" xfId="4359" xr:uid="{00000000-0005-0000-0000-000008040000}"/>
    <cellStyle name="Comma 8 3 4" xfId="6305" xr:uid="{00000000-0005-0000-0000-0000C6010000}"/>
    <cellStyle name="Comma 8 4" xfId="1260" xr:uid="{00000000-0005-0000-0000-00000A040000}"/>
    <cellStyle name="Comma 8 4 2" xfId="4536" xr:uid="{00000000-0005-0000-0000-00000A040000}"/>
    <cellStyle name="Comma 8 5" xfId="2914" xr:uid="{00000000-0005-0000-0000-00000B040000}"/>
    <cellStyle name="Comma 8 5 2" xfId="5467" xr:uid="{00000000-0005-0000-0000-00000B040000}"/>
    <cellStyle name="Comma 8 6" xfId="3391" xr:uid="{00000000-0005-0000-0000-00000C040000}"/>
    <cellStyle name="Comma 8 6 2" xfId="5791" xr:uid="{00000000-0005-0000-0000-00000C040000}"/>
    <cellStyle name="Comma 8 7" xfId="4116" xr:uid="{00000000-0005-0000-0000-000005040000}"/>
    <cellStyle name="Comma 80" xfId="1668" xr:uid="{00000000-0005-0000-0000-00000D040000}"/>
    <cellStyle name="Comma 80 2" xfId="1669" xr:uid="{00000000-0005-0000-0000-00000E040000}"/>
    <cellStyle name="Comma 80 2 2" xfId="1670" xr:uid="{00000000-0005-0000-0000-00000F040000}"/>
    <cellStyle name="Comma 80 2 2 2" xfId="4830" xr:uid="{00000000-0005-0000-0000-00000F040000}"/>
    <cellStyle name="Comma 80 2 3" xfId="4829" xr:uid="{00000000-0005-0000-0000-00000E040000}"/>
    <cellStyle name="Comma 80 3" xfId="1671" xr:uid="{00000000-0005-0000-0000-000010040000}"/>
    <cellStyle name="Comma 80 3 2" xfId="4831" xr:uid="{00000000-0005-0000-0000-000010040000}"/>
    <cellStyle name="Comma 80 4" xfId="4828" xr:uid="{00000000-0005-0000-0000-00000D040000}"/>
    <cellStyle name="Comma 81" xfId="1672" xr:uid="{00000000-0005-0000-0000-000011040000}"/>
    <cellStyle name="Comma 81 2" xfId="1673" xr:uid="{00000000-0005-0000-0000-000012040000}"/>
    <cellStyle name="Comma 81 2 2" xfId="1674" xr:uid="{00000000-0005-0000-0000-000013040000}"/>
    <cellStyle name="Comma 81 2 2 2" xfId="4834" xr:uid="{00000000-0005-0000-0000-000013040000}"/>
    <cellStyle name="Comma 81 2 3" xfId="4833" xr:uid="{00000000-0005-0000-0000-000012040000}"/>
    <cellStyle name="Comma 81 3" xfId="1675" xr:uid="{00000000-0005-0000-0000-000014040000}"/>
    <cellStyle name="Comma 81 3 2" xfId="4835" xr:uid="{00000000-0005-0000-0000-000014040000}"/>
    <cellStyle name="Comma 81 4" xfId="4832" xr:uid="{00000000-0005-0000-0000-000011040000}"/>
    <cellStyle name="Comma 82" xfId="1676" xr:uid="{00000000-0005-0000-0000-000015040000}"/>
    <cellStyle name="Comma 82 2" xfId="1677" xr:uid="{00000000-0005-0000-0000-000016040000}"/>
    <cellStyle name="Comma 82 2 2" xfId="1678" xr:uid="{00000000-0005-0000-0000-000017040000}"/>
    <cellStyle name="Comma 82 2 2 2" xfId="4838" xr:uid="{00000000-0005-0000-0000-000017040000}"/>
    <cellStyle name="Comma 82 2 3" xfId="4837" xr:uid="{00000000-0005-0000-0000-000016040000}"/>
    <cellStyle name="Comma 82 3" xfId="1679" xr:uid="{00000000-0005-0000-0000-000018040000}"/>
    <cellStyle name="Comma 82 3 2" xfId="4839" xr:uid="{00000000-0005-0000-0000-000018040000}"/>
    <cellStyle name="Comma 82 4" xfId="4836" xr:uid="{00000000-0005-0000-0000-000015040000}"/>
    <cellStyle name="Comma 83" xfId="1680" xr:uid="{00000000-0005-0000-0000-000019040000}"/>
    <cellStyle name="Comma 83 2" xfId="1681" xr:uid="{00000000-0005-0000-0000-00001A040000}"/>
    <cellStyle name="Comma 83 2 2" xfId="1682" xr:uid="{00000000-0005-0000-0000-00001B040000}"/>
    <cellStyle name="Comma 83 2 2 2" xfId="4842" xr:uid="{00000000-0005-0000-0000-00001B040000}"/>
    <cellStyle name="Comma 83 2 3" xfId="4841" xr:uid="{00000000-0005-0000-0000-00001A040000}"/>
    <cellStyle name="Comma 83 3" xfId="1683" xr:uid="{00000000-0005-0000-0000-00001C040000}"/>
    <cellStyle name="Comma 83 3 2" xfId="4843" xr:uid="{00000000-0005-0000-0000-00001C040000}"/>
    <cellStyle name="Comma 83 4" xfId="4840" xr:uid="{00000000-0005-0000-0000-000019040000}"/>
    <cellStyle name="Comma 84" xfId="1684" xr:uid="{00000000-0005-0000-0000-00001D040000}"/>
    <cellStyle name="Comma 84 2" xfId="1685" xr:uid="{00000000-0005-0000-0000-00001E040000}"/>
    <cellStyle name="Comma 84 2 2" xfId="1686" xr:uid="{00000000-0005-0000-0000-00001F040000}"/>
    <cellStyle name="Comma 84 2 2 2" xfId="4846" xr:uid="{00000000-0005-0000-0000-00001F040000}"/>
    <cellStyle name="Comma 84 2 3" xfId="4845" xr:uid="{00000000-0005-0000-0000-00001E040000}"/>
    <cellStyle name="Comma 84 3" xfId="1687" xr:uid="{00000000-0005-0000-0000-000020040000}"/>
    <cellStyle name="Comma 84 3 2" xfId="4847" xr:uid="{00000000-0005-0000-0000-000020040000}"/>
    <cellStyle name="Comma 84 4" xfId="4844" xr:uid="{00000000-0005-0000-0000-00001D040000}"/>
    <cellStyle name="Comma 85" xfId="1688" xr:uid="{00000000-0005-0000-0000-000021040000}"/>
    <cellStyle name="Comma 85 2" xfId="1689" xr:uid="{00000000-0005-0000-0000-000022040000}"/>
    <cellStyle name="Comma 85 2 2" xfId="1690" xr:uid="{00000000-0005-0000-0000-000023040000}"/>
    <cellStyle name="Comma 85 2 2 2" xfId="4850" xr:uid="{00000000-0005-0000-0000-000023040000}"/>
    <cellStyle name="Comma 85 2 3" xfId="4849" xr:uid="{00000000-0005-0000-0000-000022040000}"/>
    <cellStyle name="Comma 85 3" xfId="1691" xr:uid="{00000000-0005-0000-0000-000024040000}"/>
    <cellStyle name="Comma 85 3 2" xfId="4851" xr:uid="{00000000-0005-0000-0000-000024040000}"/>
    <cellStyle name="Comma 85 4" xfId="4848" xr:uid="{00000000-0005-0000-0000-000021040000}"/>
    <cellStyle name="Comma 86" xfId="1692" xr:uid="{00000000-0005-0000-0000-000025040000}"/>
    <cellStyle name="Comma 86 2" xfId="1693" xr:uid="{00000000-0005-0000-0000-000026040000}"/>
    <cellStyle name="Comma 86 2 2" xfId="1694" xr:uid="{00000000-0005-0000-0000-000027040000}"/>
    <cellStyle name="Comma 86 2 2 2" xfId="4854" xr:uid="{00000000-0005-0000-0000-000027040000}"/>
    <cellStyle name="Comma 86 2 3" xfId="4853" xr:uid="{00000000-0005-0000-0000-000026040000}"/>
    <cellStyle name="Comma 86 3" xfId="1695" xr:uid="{00000000-0005-0000-0000-000028040000}"/>
    <cellStyle name="Comma 86 3 2" xfId="4855" xr:uid="{00000000-0005-0000-0000-000028040000}"/>
    <cellStyle name="Comma 86 4" xfId="4852" xr:uid="{00000000-0005-0000-0000-000025040000}"/>
    <cellStyle name="Comma 87" xfId="1696" xr:uid="{00000000-0005-0000-0000-000029040000}"/>
    <cellStyle name="Comma 87 2" xfId="1697" xr:uid="{00000000-0005-0000-0000-00002A040000}"/>
    <cellStyle name="Comma 87 2 2" xfId="1698" xr:uid="{00000000-0005-0000-0000-00002B040000}"/>
    <cellStyle name="Comma 87 2 2 2" xfId="4858" xr:uid="{00000000-0005-0000-0000-00002B040000}"/>
    <cellStyle name="Comma 87 2 3" xfId="4857" xr:uid="{00000000-0005-0000-0000-00002A040000}"/>
    <cellStyle name="Comma 87 3" xfId="1699" xr:uid="{00000000-0005-0000-0000-00002C040000}"/>
    <cellStyle name="Comma 87 3 2" xfId="4859" xr:uid="{00000000-0005-0000-0000-00002C040000}"/>
    <cellStyle name="Comma 87 4" xfId="4856" xr:uid="{00000000-0005-0000-0000-000029040000}"/>
    <cellStyle name="Comma 88" xfId="1700" xr:uid="{00000000-0005-0000-0000-00002D040000}"/>
    <cellStyle name="Comma 88 2" xfId="1701" xr:uid="{00000000-0005-0000-0000-00002E040000}"/>
    <cellStyle name="Comma 88 2 2" xfId="1702" xr:uid="{00000000-0005-0000-0000-00002F040000}"/>
    <cellStyle name="Comma 88 2 2 2" xfId="4862" xr:uid="{00000000-0005-0000-0000-00002F040000}"/>
    <cellStyle name="Comma 88 2 3" xfId="4861" xr:uid="{00000000-0005-0000-0000-00002E040000}"/>
    <cellStyle name="Comma 88 3" xfId="1703" xr:uid="{00000000-0005-0000-0000-000030040000}"/>
    <cellStyle name="Comma 88 3 2" xfId="4863" xr:uid="{00000000-0005-0000-0000-000030040000}"/>
    <cellStyle name="Comma 88 4" xfId="4860" xr:uid="{00000000-0005-0000-0000-00002D040000}"/>
    <cellStyle name="Comma 89" xfId="1704" xr:uid="{00000000-0005-0000-0000-000031040000}"/>
    <cellStyle name="Comma 89 2" xfId="1705" xr:uid="{00000000-0005-0000-0000-000032040000}"/>
    <cellStyle name="Comma 89 2 2" xfId="1706" xr:uid="{00000000-0005-0000-0000-000033040000}"/>
    <cellStyle name="Comma 89 2 2 2" xfId="4866" xr:uid="{00000000-0005-0000-0000-000033040000}"/>
    <cellStyle name="Comma 89 2 3" xfId="4865" xr:uid="{00000000-0005-0000-0000-000032040000}"/>
    <cellStyle name="Comma 89 3" xfId="1707" xr:uid="{00000000-0005-0000-0000-000034040000}"/>
    <cellStyle name="Comma 89 3 2" xfId="4867" xr:uid="{00000000-0005-0000-0000-000034040000}"/>
    <cellStyle name="Comma 89 4" xfId="4864" xr:uid="{00000000-0005-0000-0000-000031040000}"/>
    <cellStyle name="Comma 9" xfId="199" xr:uid="{00000000-0005-0000-0000-000035040000}"/>
    <cellStyle name="Comma 9 2" xfId="572" xr:uid="{00000000-0005-0000-0000-000036040000}"/>
    <cellStyle name="Comma 9 2 2" xfId="2915" xr:uid="{00000000-0005-0000-0000-000037040000}"/>
    <cellStyle name="Comma 9 2 2 2" xfId="5468" xr:uid="{00000000-0005-0000-0000-000037040000}"/>
    <cellStyle name="Comma 9 2 3" xfId="4285" xr:uid="{00000000-0005-0000-0000-000036040000}"/>
    <cellStyle name="Comma 9 2 4" xfId="5223" xr:uid="{00000000-0005-0000-0000-0000C8010000}"/>
    <cellStyle name="Comma 9 3" xfId="573" xr:uid="{00000000-0005-0000-0000-000038040000}"/>
    <cellStyle name="Comma 9 3 2" xfId="4286" xr:uid="{00000000-0005-0000-0000-000038040000}"/>
    <cellStyle name="Comma 9 3 3" xfId="6230" xr:uid="{00000000-0005-0000-0000-0000C9010000}"/>
    <cellStyle name="Comma 9 4" xfId="4117" xr:uid="{00000000-0005-0000-0000-000035040000}"/>
    <cellStyle name="Comma 9 4 2" xfId="6397" xr:uid="{00000000-0005-0000-0000-0000CA010000}"/>
    <cellStyle name="Comma 9 5" xfId="6357" xr:uid="{00000000-0005-0000-0000-0000CB010000}"/>
    <cellStyle name="Comma 9 6" xfId="6188" xr:uid="{00000000-0005-0000-0000-0000CC010000}"/>
    <cellStyle name="Comma 90" xfId="1708" xr:uid="{00000000-0005-0000-0000-000039040000}"/>
    <cellStyle name="Comma 90 2" xfId="1709" xr:uid="{00000000-0005-0000-0000-00003A040000}"/>
    <cellStyle name="Comma 90 2 2" xfId="1710" xr:uid="{00000000-0005-0000-0000-00003B040000}"/>
    <cellStyle name="Comma 90 2 2 2" xfId="4870" xr:uid="{00000000-0005-0000-0000-00003B040000}"/>
    <cellStyle name="Comma 90 2 3" xfId="4869" xr:uid="{00000000-0005-0000-0000-00003A040000}"/>
    <cellStyle name="Comma 90 3" xfId="1711" xr:uid="{00000000-0005-0000-0000-00003C040000}"/>
    <cellStyle name="Comma 90 3 2" xfId="4871" xr:uid="{00000000-0005-0000-0000-00003C040000}"/>
    <cellStyle name="Comma 90 4" xfId="4868" xr:uid="{00000000-0005-0000-0000-000039040000}"/>
    <cellStyle name="Comma 91" xfId="1712" xr:uid="{00000000-0005-0000-0000-00003D040000}"/>
    <cellStyle name="Comma 91 2" xfId="1713" xr:uid="{00000000-0005-0000-0000-00003E040000}"/>
    <cellStyle name="Comma 91 2 2" xfId="1714" xr:uid="{00000000-0005-0000-0000-00003F040000}"/>
    <cellStyle name="Comma 91 2 2 2" xfId="4874" xr:uid="{00000000-0005-0000-0000-00003F040000}"/>
    <cellStyle name="Comma 91 2 3" xfId="4873" xr:uid="{00000000-0005-0000-0000-00003E040000}"/>
    <cellStyle name="Comma 91 3" xfId="1715" xr:uid="{00000000-0005-0000-0000-000040040000}"/>
    <cellStyle name="Comma 91 3 2" xfId="4875" xr:uid="{00000000-0005-0000-0000-000040040000}"/>
    <cellStyle name="Comma 91 4" xfId="4872" xr:uid="{00000000-0005-0000-0000-00003D040000}"/>
    <cellStyle name="Comma 92" xfId="1716" xr:uid="{00000000-0005-0000-0000-000041040000}"/>
    <cellStyle name="Comma 92 2" xfId="1717" xr:uid="{00000000-0005-0000-0000-000042040000}"/>
    <cellStyle name="Comma 92 2 2" xfId="1718" xr:uid="{00000000-0005-0000-0000-000043040000}"/>
    <cellStyle name="Comma 92 2 2 2" xfId="4878" xr:uid="{00000000-0005-0000-0000-000043040000}"/>
    <cellStyle name="Comma 92 2 3" xfId="4877" xr:uid="{00000000-0005-0000-0000-000042040000}"/>
    <cellStyle name="Comma 92 3" xfId="1719" xr:uid="{00000000-0005-0000-0000-000044040000}"/>
    <cellStyle name="Comma 92 3 2" xfId="4879" xr:uid="{00000000-0005-0000-0000-000044040000}"/>
    <cellStyle name="Comma 92 4" xfId="4876" xr:uid="{00000000-0005-0000-0000-000041040000}"/>
    <cellStyle name="Comma 93" xfId="1720" xr:uid="{00000000-0005-0000-0000-000045040000}"/>
    <cellStyle name="Comma 93 2" xfId="1721" xr:uid="{00000000-0005-0000-0000-000046040000}"/>
    <cellStyle name="Comma 93 2 2" xfId="1722" xr:uid="{00000000-0005-0000-0000-000047040000}"/>
    <cellStyle name="Comma 93 2 2 2" xfId="4882" xr:uid="{00000000-0005-0000-0000-000047040000}"/>
    <cellStyle name="Comma 93 2 3" xfId="4881" xr:uid="{00000000-0005-0000-0000-000046040000}"/>
    <cellStyle name="Comma 93 3" xfId="1723" xr:uid="{00000000-0005-0000-0000-000048040000}"/>
    <cellStyle name="Comma 93 3 2" xfId="4883" xr:uid="{00000000-0005-0000-0000-000048040000}"/>
    <cellStyle name="Comma 93 4" xfId="4880" xr:uid="{00000000-0005-0000-0000-000045040000}"/>
    <cellStyle name="Comma 94" xfId="1724" xr:uid="{00000000-0005-0000-0000-000049040000}"/>
    <cellStyle name="Comma 94 2" xfId="1725" xr:uid="{00000000-0005-0000-0000-00004A040000}"/>
    <cellStyle name="Comma 94 2 2" xfId="1726" xr:uid="{00000000-0005-0000-0000-00004B040000}"/>
    <cellStyle name="Comma 94 2 2 2" xfId="4886" xr:uid="{00000000-0005-0000-0000-00004B040000}"/>
    <cellStyle name="Comma 94 2 3" xfId="4885" xr:uid="{00000000-0005-0000-0000-00004A040000}"/>
    <cellStyle name="Comma 94 3" xfId="1727" xr:uid="{00000000-0005-0000-0000-00004C040000}"/>
    <cellStyle name="Comma 94 3 2" xfId="4887" xr:uid="{00000000-0005-0000-0000-00004C040000}"/>
    <cellStyle name="Comma 94 4" xfId="4884" xr:uid="{00000000-0005-0000-0000-000049040000}"/>
    <cellStyle name="Comma 95" xfId="1728" xr:uid="{00000000-0005-0000-0000-00004D040000}"/>
    <cellStyle name="Comma 95 2" xfId="1729" xr:uid="{00000000-0005-0000-0000-00004E040000}"/>
    <cellStyle name="Comma 95 2 2" xfId="1730" xr:uid="{00000000-0005-0000-0000-00004F040000}"/>
    <cellStyle name="Comma 95 2 2 2" xfId="4890" xr:uid="{00000000-0005-0000-0000-00004F040000}"/>
    <cellStyle name="Comma 95 2 3" xfId="4889" xr:uid="{00000000-0005-0000-0000-00004E040000}"/>
    <cellStyle name="Comma 95 3" xfId="1731" xr:uid="{00000000-0005-0000-0000-000050040000}"/>
    <cellStyle name="Comma 95 3 2" xfId="4891" xr:uid="{00000000-0005-0000-0000-000050040000}"/>
    <cellStyle name="Comma 95 4" xfId="4888" xr:uid="{00000000-0005-0000-0000-00004D040000}"/>
    <cellStyle name="Comma 96" xfId="1732" xr:uid="{00000000-0005-0000-0000-000051040000}"/>
    <cellStyle name="Comma 96 2" xfId="1733" xr:uid="{00000000-0005-0000-0000-000052040000}"/>
    <cellStyle name="Comma 96 2 2" xfId="1734" xr:uid="{00000000-0005-0000-0000-000053040000}"/>
    <cellStyle name="Comma 96 2 2 2" xfId="4894" xr:uid="{00000000-0005-0000-0000-000053040000}"/>
    <cellStyle name="Comma 96 2 3" xfId="4893" xr:uid="{00000000-0005-0000-0000-000052040000}"/>
    <cellStyle name="Comma 96 3" xfId="1735" xr:uid="{00000000-0005-0000-0000-000054040000}"/>
    <cellStyle name="Comma 96 3 2" xfId="4895" xr:uid="{00000000-0005-0000-0000-000054040000}"/>
    <cellStyle name="Comma 96 4" xfId="4892" xr:uid="{00000000-0005-0000-0000-000051040000}"/>
    <cellStyle name="Comma 97" xfId="1736" xr:uid="{00000000-0005-0000-0000-000055040000}"/>
    <cellStyle name="Comma 97 2" xfId="1737" xr:uid="{00000000-0005-0000-0000-000056040000}"/>
    <cellStyle name="Comma 97 2 2" xfId="1738" xr:uid="{00000000-0005-0000-0000-000057040000}"/>
    <cellStyle name="Comma 97 2 2 2" xfId="4898" xr:uid="{00000000-0005-0000-0000-000057040000}"/>
    <cellStyle name="Comma 97 2 3" xfId="4897" xr:uid="{00000000-0005-0000-0000-000056040000}"/>
    <cellStyle name="Comma 97 3" xfId="1739" xr:uid="{00000000-0005-0000-0000-000058040000}"/>
    <cellStyle name="Comma 97 3 2" xfId="4899" xr:uid="{00000000-0005-0000-0000-000058040000}"/>
    <cellStyle name="Comma 97 4" xfId="4896" xr:uid="{00000000-0005-0000-0000-000055040000}"/>
    <cellStyle name="Comma 98" xfId="1740" xr:uid="{00000000-0005-0000-0000-000059040000}"/>
    <cellStyle name="Comma 98 2" xfId="1741" xr:uid="{00000000-0005-0000-0000-00005A040000}"/>
    <cellStyle name="Comma 98 2 2" xfId="1742" xr:uid="{00000000-0005-0000-0000-00005B040000}"/>
    <cellStyle name="Comma 98 2 2 2" xfId="4902" xr:uid="{00000000-0005-0000-0000-00005B040000}"/>
    <cellStyle name="Comma 98 2 3" xfId="4901" xr:uid="{00000000-0005-0000-0000-00005A040000}"/>
    <cellStyle name="Comma 98 3" xfId="1743" xr:uid="{00000000-0005-0000-0000-00005C040000}"/>
    <cellStyle name="Comma 98 3 2" xfId="4903" xr:uid="{00000000-0005-0000-0000-00005C040000}"/>
    <cellStyle name="Comma 98 4" xfId="4900" xr:uid="{00000000-0005-0000-0000-000059040000}"/>
    <cellStyle name="Comma 99" xfId="1744" xr:uid="{00000000-0005-0000-0000-00005D040000}"/>
    <cellStyle name="Comma 99 2" xfId="1745" xr:uid="{00000000-0005-0000-0000-00005E040000}"/>
    <cellStyle name="Comma 99 2 2" xfId="1746" xr:uid="{00000000-0005-0000-0000-00005F040000}"/>
    <cellStyle name="Comma 99 2 2 2" xfId="4906" xr:uid="{00000000-0005-0000-0000-00005F040000}"/>
    <cellStyle name="Comma 99 2 3" xfId="4905" xr:uid="{00000000-0005-0000-0000-00005E040000}"/>
    <cellStyle name="Comma 99 3" xfId="1747" xr:uid="{00000000-0005-0000-0000-000060040000}"/>
    <cellStyle name="Comma 99 3 2" xfId="4907" xr:uid="{00000000-0005-0000-0000-000060040000}"/>
    <cellStyle name="Comma 99 4" xfId="4904" xr:uid="{00000000-0005-0000-0000-00005D040000}"/>
    <cellStyle name="comma zerodec" xfId="200" xr:uid="{00000000-0005-0000-0000-000061040000}"/>
    <cellStyle name="comma zerodec 10" xfId="3393" xr:uid="{00000000-0005-0000-0000-000062040000}"/>
    <cellStyle name="comma zerodec 11" xfId="3769" xr:uid="{00000000-0005-0000-0000-000063040000}"/>
    <cellStyle name="comma zerodec 2" xfId="201" xr:uid="{00000000-0005-0000-0000-000064040000}"/>
    <cellStyle name="comma zerodec 2 2" xfId="2916" xr:uid="{00000000-0005-0000-0000-000065040000}"/>
    <cellStyle name="comma zerodec 3" xfId="202" xr:uid="{00000000-0005-0000-0000-000066040000}"/>
    <cellStyle name="comma zerodec 3 2" xfId="737" xr:uid="{00000000-0005-0000-0000-000067040000}"/>
    <cellStyle name="comma zerodec 3 2 2" xfId="2917" xr:uid="{00000000-0005-0000-0000-000068040000}"/>
    <cellStyle name="comma zerodec 3 3" xfId="2918" xr:uid="{00000000-0005-0000-0000-000069040000}"/>
    <cellStyle name="comma zerodec 4" xfId="574" xr:uid="{00000000-0005-0000-0000-00006A040000}"/>
    <cellStyle name="comma zerodec 4 2" xfId="1261" xr:uid="{00000000-0005-0000-0000-00006B040000}"/>
    <cellStyle name="comma zerodec 4 2 2" xfId="2919" xr:uid="{00000000-0005-0000-0000-00006C040000}"/>
    <cellStyle name="comma zerodec 4 3" xfId="2920" xr:uid="{00000000-0005-0000-0000-00006D040000}"/>
    <cellStyle name="comma zerodec 5" xfId="1074" xr:uid="{00000000-0005-0000-0000-00006E040000}"/>
    <cellStyle name="comma zerodec 5 2" xfId="2921" xr:uid="{00000000-0005-0000-0000-00006F040000}"/>
    <cellStyle name="comma zerodec 6" xfId="1075" xr:uid="{00000000-0005-0000-0000-000070040000}"/>
    <cellStyle name="comma zerodec 7" xfId="1076" xr:uid="{00000000-0005-0000-0000-000071040000}"/>
    <cellStyle name="comma zerodec 8" xfId="1077" xr:uid="{00000000-0005-0000-0000-000072040000}"/>
    <cellStyle name="comma zerodec 9" xfId="1078" xr:uid="{00000000-0005-0000-0000-000073040000}"/>
    <cellStyle name="Comma0" xfId="203" xr:uid="{00000000-0005-0000-0000-000074040000}"/>
    <cellStyle name="Curren - Style3" xfId="204" xr:uid="{00000000-0005-0000-0000-000075040000}"/>
    <cellStyle name="Curren - Style3 2" xfId="738" xr:uid="{00000000-0005-0000-0000-000076040000}"/>
    <cellStyle name="Curren - Style3 3" xfId="1748" xr:uid="{00000000-0005-0000-0000-000077040000}"/>
    <cellStyle name="Curren - Style4" xfId="205" xr:uid="{00000000-0005-0000-0000-000078040000}"/>
    <cellStyle name="Curren - Style4 2" xfId="739" xr:uid="{00000000-0005-0000-0000-000079040000}"/>
    <cellStyle name="Curren - Style4 3" xfId="1749" xr:uid="{00000000-0005-0000-0000-00007A040000}"/>
    <cellStyle name="Currency (0.00)" xfId="206" xr:uid="{00000000-0005-0000-0000-00007B040000}"/>
    <cellStyle name="Currency (0.00) 10" xfId="3381" xr:uid="{00000000-0005-0000-0000-00007C040000}"/>
    <cellStyle name="Currency (0.00) 10 2" xfId="5781" xr:uid="{00000000-0005-0000-0000-00007C040000}"/>
    <cellStyle name="Currency (0.00) 11" xfId="3770" xr:uid="{00000000-0005-0000-0000-00007D040000}"/>
    <cellStyle name="Currency (0.00) 11 2" xfId="6048" xr:uid="{00000000-0005-0000-0000-00007D040000}"/>
    <cellStyle name="Currency (0.00) 12" xfId="3768" xr:uid="{00000000-0005-0000-0000-00007E040000}"/>
    <cellStyle name="Currency (0.00) 12 2" xfId="6046" xr:uid="{00000000-0005-0000-0000-00007E040000}"/>
    <cellStyle name="Currency (0.00) 13" xfId="4121" xr:uid="{00000000-0005-0000-0000-00007B040000}"/>
    <cellStyle name="Currency (0.00) 2" xfId="207" xr:uid="{00000000-0005-0000-0000-00007F040000}"/>
    <cellStyle name="Currency (0.00) 2 2" xfId="1750" xr:uid="{00000000-0005-0000-0000-000080040000}"/>
    <cellStyle name="Currency (0.00) 2 2 2" xfId="4908" xr:uid="{00000000-0005-0000-0000-000080040000}"/>
    <cellStyle name="Currency (0.00) 2 2 3" xfId="6469" xr:uid="{00000000-0005-0000-0000-000015040000}"/>
    <cellStyle name="Currency (0.00) 2 3" xfId="2922" xr:uid="{00000000-0005-0000-0000-000081040000}"/>
    <cellStyle name="Currency (0.00) 2 3 2" xfId="5474" xr:uid="{00000000-0005-0000-0000-000081040000}"/>
    <cellStyle name="Currency (0.00) 2 4" xfId="2923" xr:uid="{00000000-0005-0000-0000-000082040000}"/>
    <cellStyle name="Currency (0.00) 2 4 2" xfId="5475" xr:uid="{00000000-0005-0000-0000-000082040000}"/>
    <cellStyle name="Currency (0.00) 2 5" xfId="3380" xr:uid="{00000000-0005-0000-0000-000083040000}"/>
    <cellStyle name="Currency (0.00) 2 5 2" xfId="5780" xr:uid="{00000000-0005-0000-0000-000083040000}"/>
    <cellStyle name="Currency (0.00) 2 6" xfId="3771" xr:uid="{00000000-0005-0000-0000-000084040000}"/>
    <cellStyle name="Currency (0.00) 2 6 2" xfId="6049" xr:uid="{00000000-0005-0000-0000-000084040000}"/>
    <cellStyle name="Currency (0.00) 2 7" xfId="3767" xr:uid="{00000000-0005-0000-0000-000085040000}"/>
    <cellStyle name="Currency (0.00) 2 7 2" xfId="6045" xr:uid="{00000000-0005-0000-0000-000085040000}"/>
    <cellStyle name="Currency (0.00) 2 8" xfId="4122" xr:uid="{00000000-0005-0000-0000-00007F040000}"/>
    <cellStyle name="Currency (0.00) 3" xfId="208" xr:uid="{00000000-0005-0000-0000-000086040000}"/>
    <cellStyle name="Currency (0.00) 3 2" xfId="740" xr:uid="{00000000-0005-0000-0000-000087040000}"/>
    <cellStyle name="Currency (0.00) 3 2 2" xfId="1751" xr:uid="{00000000-0005-0000-0000-000088040000}"/>
    <cellStyle name="Currency (0.00) 3 2 2 2" xfId="4909" xr:uid="{00000000-0005-0000-0000-000088040000}"/>
    <cellStyle name="Currency (0.00) 3 2 2 3" xfId="6470" xr:uid="{00000000-0005-0000-0000-00001A040000}"/>
    <cellStyle name="Currency (0.00) 3 2 3" xfId="2924" xr:uid="{00000000-0005-0000-0000-000089040000}"/>
    <cellStyle name="Currency (0.00) 3 2 3 2" xfId="5476" xr:uid="{00000000-0005-0000-0000-000089040000}"/>
    <cellStyle name="Currency (0.00) 3 2 4" xfId="2925" xr:uid="{00000000-0005-0000-0000-00008A040000}"/>
    <cellStyle name="Currency (0.00) 3 2 4 2" xfId="5477" xr:uid="{00000000-0005-0000-0000-00008A040000}"/>
    <cellStyle name="Currency (0.00) 3 2 5" xfId="3378" xr:uid="{00000000-0005-0000-0000-00008B040000}"/>
    <cellStyle name="Currency (0.00) 3 2 5 2" xfId="5778" xr:uid="{00000000-0005-0000-0000-00008B040000}"/>
    <cellStyle name="Currency (0.00) 3 2 6" xfId="3773" xr:uid="{00000000-0005-0000-0000-00008C040000}"/>
    <cellStyle name="Currency (0.00) 3 2 6 2" xfId="6051" xr:uid="{00000000-0005-0000-0000-00008C040000}"/>
    <cellStyle name="Currency (0.00) 3 2 7" xfId="3765" xr:uid="{00000000-0005-0000-0000-00008D040000}"/>
    <cellStyle name="Currency (0.00) 3 2 7 2" xfId="6043" xr:uid="{00000000-0005-0000-0000-00008D040000}"/>
    <cellStyle name="Currency (0.00) 3 2 8" xfId="4361" xr:uid="{00000000-0005-0000-0000-000087040000}"/>
    <cellStyle name="Currency (0.00) 3 3" xfId="1752" xr:uid="{00000000-0005-0000-0000-00008E040000}"/>
    <cellStyle name="Currency (0.00) 3 3 2" xfId="4910" xr:uid="{00000000-0005-0000-0000-00008E040000}"/>
    <cellStyle name="Currency (0.00) 3 3 3" xfId="6471" xr:uid="{00000000-0005-0000-0000-00001D040000}"/>
    <cellStyle name="Currency (0.00) 3 4" xfId="2926" xr:uid="{00000000-0005-0000-0000-00008F040000}"/>
    <cellStyle name="Currency (0.00) 3 4 2" xfId="5478" xr:uid="{00000000-0005-0000-0000-00008F040000}"/>
    <cellStyle name="Currency (0.00) 3 5" xfId="2927" xr:uid="{00000000-0005-0000-0000-000090040000}"/>
    <cellStyle name="Currency (0.00) 3 5 2" xfId="5479" xr:uid="{00000000-0005-0000-0000-000090040000}"/>
    <cellStyle name="Currency (0.00) 3 6" xfId="3379" xr:uid="{00000000-0005-0000-0000-000091040000}"/>
    <cellStyle name="Currency (0.00) 3 6 2" xfId="5779" xr:uid="{00000000-0005-0000-0000-000091040000}"/>
    <cellStyle name="Currency (0.00) 3 7" xfId="3772" xr:uid="{00000000-0005-0000-0000-000092040000}"/>
    <cellStyle name="Currency (0.00) 3 7 2" xfId="6050" xr:uid="{00000000-0005-0000-0000-000092040000}"/>
    <cellStyle name="Currency (0.00) 3 8" xfId="3766" xr:uid="{00000000-0005-0000-0000-000093040000}"/>
    <cellStyle name="Currency (0.00) 3 8 2" xfId="6044" xr:uid="{00000000-0005-0000-0000-000093040000}"/>
    <cellStyle name="Currency (0.00) 3 9" xfId="4123" xr:uid="{00000000-0005-0000-0000-000086040000}"/>
    <cellStyle name="Currency (0.00) 4" xfId="575" xr:uid="{00000000-0005-0000-0000-000094040000}"/>
    <cellStyle name="Currency (0.00) 4 10" xfId="4288" xr:uid="{00000000-0005-0000-0000-000094040000}"/>
    <cellStyle name="Currency (0.00) 4 2" xfId="1262" xr:uid="{00000000-0005-0000-0000-000095040000}"/>
    <cellStyle name="Currency (0.00) 4 2 2" xfId="2928" xr:uid="{00000000-0005-0000-0000-000096040000}"/>
    <cellStyle name="Currency (0.00) 4 2 2 2" xfId="5480" xr:uid="{00000000-0005-0000-0000-000096040000}"/>
    <cellStyle name="Currency (0.00) 4 2 3" xfId="2929" xr:uid="{00000000-0005-0000-0000-000097040000}"/>
    <cellStyle name="Currency (0.00) 4 2 3 2" xfId="5481" xr:uid="{00000000-0005-0000-0000-000097040000}"/>
    <cellStyle name="Currency (0.00) 4 2 4" xfId="2930" xr:uid="{00000000-0005-0000-0000-000098040000}"/>
    <cellStyle name="Currency (0.00) 4 2 4 2" xfId="5482" xr:uid="{00000000-0005-0000-0000-000098040000}"/>
    <cellStyle name="Currency (0.00) 4 2 5" xfId="3396" xr:uid="{00000000-0005-0000-0000-000099040000}"/>
    <cellStyle name="Currency (0.00) 4 2 5 2" xfId="5796" xr:uid="{00000000-0005-0000-0000-000099040000}"/>
    <cellStyle name="Currency (0.00) 4 2 6" xfId="3371" xr:uid="{00000000-0005-0000-0000-00009A040000}"/>
    <cellStyle name="Currency (0.00) 4 2 6 2" xfId="5771" xr:uid="{00000000-0005-0000-0000-00009A040000}"/>
    <cellStyle name="Currency (0.00) 4 2 7" xfId="3775" xr:uid="{00000000-0005-0000-0000-00009B040000}"/>
    <cellStyle name="Currency (0.00) 4 2 7 2" xfId="6053" xr:uid="{00000000-0005-0000-0000-00009B040000}"/>
    <cellStyle name="Currency (0.00) 4 2 8" xfId="3763" xr:uid="{00000000-0005-0000-0000-00009C040000}"/>
    <cellStyle name="Currency (0.00) 4 2 8 2" xfId="6041" xr:uid="{00000000-0005-0000-0000-00009C040000}"/>
    <cellStyle name="Currency (0.00) 4 2 9" xfId="4538" xr:uid="{00000000-0005-0000-0000-000095040000}"/>
    <cellStyle name="Currency (0.00) 4 3" xfId="2931" xr:uid="{00000000-0005-0000-0000-00009D040000}"/>
    <cellStyle name="Currency (0.00) 4 3 2" xfId="5483" xr:uid="{00000000-0005-0000-0000-00009D040000}"/>
    <cellStyle name="Currency (0.00) 4 4" xfId="2932" xr:uid="{00000000-0005-0000-0000-00009E040000}"/>
    <cellStyle name="Currency (0.00) 4 4 2" xfId="5484" xr:uid="{00000000-0005-0000-0000-00009E040000}"/>
    <cellStyle name="Currency (0.00) 4 5" xfId="2933" xr:uid="{00000000-0005-0000-0000-00009F040000}"/>
    <cellStyle name="Currency (0.00) 4 5 2" xfId="5485" xr:uid="{00000000-0005-0000-0000-00009F040000}"/>
    <cellStyle name="Currency (0.00) 4 6" xfId="3395" xr:uid="{00000000-0005-0000-0000-0000A0040000}"/>
    <cellStyle name="Currency (0.00) 4 6 2" xfId="5795" xr:uid="{00000000-0005-0000-0000-0000A0040000}"/>
    <cellStyle name="Currency (0.00) 4 7" xfId="3377" xr:uid="{00000000-0005-0000-0000-0000A1040000}"/>
    <cellStyle name="Currency (0.00) 4 7 2" xfId="5777" xr:uid="{00000000-0005-0000-0000-0000A1040000}"/>
    <cellStyle name="Currency (0.00) 4 8" xfId="3774" xr:uid="{00000000-0005-0000-0000-0000A2040000}"/>
    <cellStyle name="Currency (0.00) 4 8 2" xfId="6052" xr:uid="{00000000-0005-0000-0000-0000A2040000}"/>
    <cellStyle name="Currency (0.00) 4 9" xfId="3764" xr:uid="{00000000-0005-0000-0000-0000A3040000}"/>
    <cellStyle name="Currency (0.00) 4 9 2" xfId="6042" xr:uid="{00000000-0005-0000-0000-0000A3040000}"/>
    <cellStyle name="Currency (0.00) 5" xfId="1263" xr:uid="{00000000-0005-0000-0000-0000A4040000}"/>
    <cellStyle name="Currency (0.00) 5 2" xfId="1753" xr:uid="{00000000-0005-0000-0000-0000A5040000}"/>
    <cellStyle name="Currency (0.00) 5 2 2" xfId="3398" xr:uid="{00000000-0005-0000-0000-0000A6040000}"/>
    <cellStyle name="Currency (0.00) 5 2 2 2" xfId="5798" xr:uid="{00000000-0005-0000-0000-0000A6040000}"/>
    <cellStyle name="Currency (0.00) 5 2 3" xfId="3369" xr:uid="{00000000-0005-0000-0000-0000A7040000}"/>
    <cellStyle name="Currency (0.00) 5 2 3 2" xfId="5769" xr:uid="{00000000-0005-0000-0000-0000A7040000}"/>
    <cellStyle name="Currency (0.00) 5 2 4" xfId="3777" xr:uid="{00000000-0005-0000-0000-0000A8040000}"/>
    <cellStyle name="Currency (0.00) 5 2 4 2" xfId="6055" xr:uid="{00000000-0005-0000-0000-0000A8040000}"/>
    <cellStyle name="Currency (0.00) 5 2 5" xfId="3761" xr:uid="{00000000-0005-0000-0000-0000A9040000}"/>
    <cellStyle name="Currency (0.00) 5 2 5 2" xfId="6039" xr:uid="{00000000-0005-0000-0000-0000A9040000}"/>
    <cellStyle name="Currency (0.00) 5 2 6" xfId="4911" xr:uid="{00000000-0005-0000-0000-0000A5040000}"/>
    <cellStyle name="Currency (0.00) 5 2 7" xfId="6472" xr:uid="{00000000-0005-0000-0000-000029040000}"/>
    <cellStyle name="Currency (0.00) 5 3" xfId="2934" xr:uid="{00000000-0005-0000-0000-0000AA040000}"/>
    <cellStyle name="Currency (0.00) 5 3 2" xfId="5486" xr:uid="{00000000-0005-0000-0000-0000AA040000}"/>
    <cellStyle name="Currency (0.00) 5 4" xfId="2935" xr:uid="{00000000-0005-0000-0000-0000AB040000}"/>
    <cellStyle name="Currency (0.00) 5 4 2" xfId="5487" xr:uid="{00000000-0005-0000-0000-0000AB040000}"/>
    <cellStyle name="Currency (0.00) 5 5" xfId="3397" xr:uid="{00000000-0005-0000-0000-0000AC040000}"/>
    <cellStyle name="Currency (0.00) 5 5 2" xfId="5797" xr:uid="{00000000-0005-0000-0000-0000AC040000}"/>
    <cellStyle name="Currency (0.00) 5 6" xfId="3370" xr:uid="{00000000-0005-0000-0000-0000AD040000}"/>
    <cellStyle name="Currency (0.00) 5 6 2" xfId="5770" xr:uid="{00000000-0005-0000-0000-0000AD040000}"/>
    <cellStyle name="Currency (0.00) 5 7" xfId="3776" xr:uid="{00000000-0005-0000-0000-0000AE040000}"/>
    <cellStyle name="Currency (0.00) 5 7 2" xfId="6054" xr:uid="{00000000-0005-0000-0000-0000AE040000}"/>
    <cellStyle name="Currency (0.00) 5 8" xfId="3762" xr:uid="{00000000-0005-0000-0000-0000AF040000}"/>
    <cellStyle name="Currency (0.00) 5 8 2" xfId="6040" xr:uid="{00000000-0005-0000-0000-0000AF040000}"/>
    <cellStyle name="Currency (0.00) 5 9" xfId="4539" xr:uid="{00000000-0005-0000-0000-0000A4040000}"/>
    <cellStyle name="Currency (0.00) 6" xfId="1754" xr:uid="{00000000-0005-0000-0000-0000B0040000}"/>
    <cellStyle name="Currency (0.00) 6 2" xfId="3366" xr:uid="{00000000-0005-0000-0000-0000B1040000}"/>
    <cellStyle name="Currency (0.00) 6 2 2" xfId="5766" xr:uid="{00000000-0005-0000-0000-0000B1040000}"/>
    <cellStyle name="Currency (0.00) 6 3" xfId="3778" xr:uid="{00000000-0005-0000-0000-0000B2040000}"/>
    <cellStyle name="Currency (0.00) 6 3 2" xfId="6056" xr:uid="{00000000-0005-0000-0000-0000B2040000}"/>
    <cellStyle name="Currency (0.00) 6 4" xfId="3760" xr:uid="{00000000-0005-0000-0000-0000B3040000}"/>
    <cellStyle name="Currency (0.00) 6 4 2" xfId="6038" xr:uid="{00000000-0005-0000-0000-0000B3040000}"/>
    <cellStyle name="Currency (0.00) 6 5" xfId="4912" xr:uid="{00000000-0005-0000-0000-0000B0040000}"/>
    <cellStyle name="Currency (0.00) 6 6" xfId="6473" xr:uid="{00000000-0005-0000-0000-00002C040000}"/>
    <cellStyle name="Currency (0.00) 7" xfId="2936" xr:uid="{00000000-0005-0000-0000-0000B4040000}"/>
    <cellStyle name="Currency (0.00) 7 2" xfId="5488" xr:uid="{00000000-0005-0000-0000-0000B4040000}"/>
    <cellStyle name="Currency (0.00) 8" xfId="2937" xr:uid="{00000000-0005-0000-0000-0000B5040000}"/>
    <cellStyle name="Currency (0.00) 8 2" xfId="5489" xr:uid="{00000000-0005-0000-0000-0000B5040000}"/>
    <cellStyle name="Currency (0.00) 9" xfId="3394" xr:uid="{00000000-0005-0000-0000-0000B6040000}"/>
    <cellStyle name="Currency (0.00) 9 2" xfId="5794" xr:uid="{00000000-0005-0000-0000-0000B6040000}"/>
    <cellStyle name="Currency [00]" xfId="209" xr:uid="{00000000-0005-0000-0000-0000B7040000}"/>
    <cellStyle name="Currency [00] 2" xfId="210" xr:uid="{00000000-0005-0000-0000-0000B8040000}"/>
    <cellStyle name="Currency [00] 2 2" xfId="1755" xr:uid="{00000000-0005-0000-0000-0000B9040000}"/>
    <cellStyle name="Currency [00] 2 3" xfId="4125" xr:uid="{00000000-0005-0000-0000-0000B8040000}"/>
    <cellStyle name="Currency [00] 3" xfId="211" xr:uid="{00000000-0005-0000-0000-0000BA040000}"/>
    <cellStyle name="Currency [00] 3 2" xfId="741" xr:uid="{00000000-0005-0000-0000-0000BB040000}"/>
    <cellStyle name="Currency [00] 3 2 2" xfId="2938" xr:uid="{00000000-0005-0000-0000-0000BC040000}"/>
    <cellStyle name="Currency [00] 3 2 2 2" xfId="5490" xr:uid="{00000000-0005-0000-0000-0000BC040000}"/>
    <cellStyle name="Currency [00] 3 2 3" xfId="4362" xr:uid="{00000000-0005-0000-0000-0000BB040000}"/>
    <cellStyle name="Currency [00] 3 3" xfId="2939" xr:uid="{00000000-0005-0000-0000-0000BD040000}"/>
    <cellStyle name="Currency [00] 3 3 2" xfId="5491" xr:uid="{00000000-0005-0000-0000-0000BD040000}"/>
    <cellStyle name="Currency [00] 3 4" xfId="4126" xr:uid="{00000000-0005-0000-0000-0000BA040000}"/>
    <cellStyle name="Currency [00] 4" xfId="576" xr:uid="{00000000-0005-0000-0000-0000BE040000}"/>
    <cellStyle name="Currency [00] 4 2" xfId="1264" xr:uid="{00000000-0005-0000-0000-0000BF040000}"/>
    <cellStyle name="Currency [00] 4 2 2" xfId="2940" xr:uid="{00000000-0005-0000-0000-0000C0040000}"/>
    <cellStyle name="Currency [00] 4 2 2 2" xfId="5492" xr:uid="{00000000-0005-0000-0000-0000C0040000}"/>
    <cellStyle name="Currency [00] 4 2 3" xfId="4540" xr:uid="{00000000-0005-0000-0000-0000BF040000}"/>
    <cellStyle name="Currency [00] 4 3" xfId="2941" xr:uid="{00000000-0005-0000-0000-0000C1040000}"/>
    <cellStyle name="Currency [00] 4 3 2" xfId="5493" xr:uid="{00000000-0005-0000-0000-0000C1040000}"/>
    <cellStyle name="Currency [00] 4 4" xfId="4289" xr:uid="{00000000-0005-0000-0000-0000BE040000}"/>
    <cellStyle name="Currency [00] 5" xfId="1265" xr:uid="{00000000-0005-0000-0000-0000C2040000}"/>
    <cellStyle name="Currency [00] 5 2" xfId="2942" xr:uid="{00000000-0005-0000-0000-0000C3040000}"/>
    <cellStyle name="Currency [00] 5 2 2" xfId="5494" xr:uid="{00000000-0005-0000-0000-0000C3040000}"/>
    <cellStyle name="Currency [00] 5 3" xfId="3685" xr:uid="{00000000-0005-0000-0000-0000C4040000}"/>
    <cellStyle name="Currency [00] 5 3 2" xfId="6008" xr:uid="{00000000-0005-0000-0000-0000C4040000}"/>
    <cellStyle name="Currency [00] 5 4" xfId="4541" xr:uid="{00000000-0005-0000-0000-0000C2040000}"/>
    <cellStyle name="Currency [00] 6" xfId="2943" xr:uid="{00000000-0005-0000-0000-0000C5040000}"/>
    <cellStyle name="Currency [00] 6 2" xfId="5495" xr:uid="{00000000-0005-0000-0000-0000C5040000}"/>
    <cellStyle name="Currency [00] 7" xfId="3399" xr:uid="{00000000-0005-0000-0000-0000C6040000}"/>
    <cellStyle name="Currency [00] 7 2" xfId="5799" xr:uid="{00000000-0005-0000-0000-0000C6040000}"/>
    <cellStyle name="Currency [00] 8" xfId="3779" xr:uid="{00000000-0005-0000-0000-0000C7040000}"/>
    <cellStyle name="Currency [00] 8 2" xfId="6057" xr:uid="{00000000-0005-0000-0000-0000C7040000}"/>
    <cellStyle name="Currency [00] 9" xfId="4124" xr:uid="{00000000-0005-0000-0000-0000B7040000}"/>
    <cellStyle name="Currency 0" xfId="212" xr:uid="{00000000-0005-0000-0000-0000C8040000}"/>
    <cellStyle name="Currency 10" xfId="1756" xr:uid="{00000000-0005-0000-0000-0000C9040000}"/>
    <cellStyle name="Currency 10 2" xfId="1757" xr:uid="{00000000-0005-0000-0000-0000CA040000}"/>
    <cellStyle name="Currency 10 2 2" xfId="1758" xr:uid="{00000000-0005-0000-0000-0000CB040000}"/>
    <cellStyle name="Currency 10 2 2 2" xfId="4915" xr:uid="{00000000-0005-0000-0000-0000CB040000}"/>
    <cellStyle name="Currency 10 2 3" xfId="4914" xr:uid="{00000000-0005-0000-0000-0000CA040000}"/>
    <cellStyle name="Currency 10 3" xfId="1759" xr:uid="{00000000-0005-0000-0000-0000CC040000}"/>
    <cellStyle name="Currency 10 3 2" xfId="4916" xr:uid="{00000000-0005-0000-0000-0000CC040000}"/>
    <cellStyle name="Currency 10 4" xfId="4913" xr:uid="{00000000-0005-0000-0000-0000C9040000}"/>
    <cellStyle name="Currency 11" xfId="1760" xr:uid="{00000000-0005-0000-0000-0000CD040000}"/>
    <cellStyle name="Currency 11 2" xfId="1761" xr:uid="{00000000-0005-0000-0000-0000CE040000}"/>
    <cellStyle name="Currency 11 2 2" xfId="1762" xr:uid="{00000000-0005-0000-0000-0000CF040000}"/>
    <cellStyle name="Currency 11 2 2 2" xfId="4919" xr:uid="{00000000-0005-0000-0000-0000CF040000}"/>
    <cellStyle name="Currency 11 2 3" xfId="4918" xr:uid="{00000000-0005-0000-0000-0000CE040000}"/>
    <cellStyle name="Currency 11 3" xfId="1763" xr:uid="{00000000-0005-0000-0000-0000D0040000}"/>
    <cellStyle name="Currency 11 3 2" xfId="4920" xr:uid="{00000000-0005-0000-0000-0000D0040000}"/>
    <cellStyle name="Currency 11 4" xfId="4917" xr:uid="{00000000-0005-0000-0000-0000CD040000}"/>
    <cellStyle name="Currency 12" xfId="1764" xr:uid="{00000000-0005-0000-0000-0000D1040000}"/>
    <cellStyle name="Currency 12 2" xfId="1765" xr:uid="{00000000-0005-0000-0000-0000D2040000}"/>
    <cellStyle name="Currency 12 2 2" xfId="1766" xr:uid="{00000000-0005-0000-0000-0000D3040000}"/>
    <cellStyle name="Currency 12 2 2 2" xfId="4923" xr:uid="{00000000-0005-0000-0000-0000D3040000}"/>
    <cellStyle name="Currency 12 2 3" xfId="4922" xr:uid="{00000000-0005-0000-0000-0000D2040000}"/>
    <cellStyle name="Currency 12 3" xfId="1767" xr:uid="{00000000-0005-0000-0000-0000D4040000}"/>
    <cellStyle name="Currency 12 3 2" xfId="4924" xr:uid="{00000000-0005-0000-0000-0000D4040000}"/>
    <cellStyle name="Currency 12 4" xfId="4921" xr:uid="{00000000-0005-0000-0000-0000D1040000}"/>
    <cellStyle name="Currency 13" xfId="1768" xr:uid="{00000000-0005-0000-0000-0000D5040000}"/>
    <cellStyle name="Currency 13 2" xfId="1769" xr:uid="{00000000-0005-0000-0000-0000D6040000}"/>
    <cellStyle name="Currency 13 2 2" xfId="1770" xr:uid="{00000000-0005-0000-0000-0000D7040000}"/>
    <cellStyle name="Currency 13 2 2 2" xfId="4927" xr:uid="{00000000-0005-0000-0000-0000D7040000}"/>
    <cellStyle name="Currency 13 2 3" xfId="4926" xr:uid="{00000000-0005-0000-0000-0000D6040000}"/>
    <cellStyle name="Currency 13 3" xfId="1771" xr:uid="{00000000-0005-0000-0000-0000D8040000}"/>
    <cellStyle name="Currency 13 3 2" xfId="4928" xr:uid="{00000000-0005-0000-0000-0000D8040000}"/>
    <cellStyle name="Currency 13 4" xfId="4925" xr:uid="{00000000-0005-0000-0000-0000D5040000}"/>
    <cellStyle name="Currency 14" xfId="1772" xr:uid="{00000000-0005-0000-0000-0000D9040000}"/>
    <cellStyle name="Currency 14 2" xfId="1773" xr:uid="{00000000-0005-0000-0000-0000DA040000}"/>
    <cellStyle name="Currency 14 2 2" xfId="1774" xr:uid="{00000000-0005-0000-0000-0000DB040000}"/>
    <cellStyle name="Currency 14 2 2 2" xfId="4931" xr:uid="{00000000-0005-0000-0000-0000DB040000}"/>
    <cellStyle name="Currency 14 2 3" xfId="4930" xr:uid="{00000000-0005-0000-0000-0000DA040000}"/>
    <cellStyle name="Currency 14 3" xfId="1775" xr:uid="{00000000-0005-0000-0000-0000DC040000}"/>
    <cellStyle name="Currency 14 3 2" xfId="4932" xr:uid="{00000000-0005-0000-0000-0000DC040000}"/>
    <cellStyle name="Currency 14 4" xfId="4929" xr:uid="{00000000-0005-0000-0000-0000D9040000}"/>
    <cellStyle name="Currency 15" xfId="1776" xr:uid="{00000000-0005-0000-0000-0000DD040000}"/>
    <cellStyle name="Currency 15 2" xfId="1777" xr:uid="{00000000-0005-0000-0000-0000DE040000}"/>
    <cellStyle name="Currency 15 2 2" xfId="1778" xr:uid="{00000000-0005-0000-0000-0000DF040000}"/>
    <cellStyle name="Currency 15 2 2 2" xfId="4935" xr:uid="{00000000-0005-0000-0000-0000DF040000}"/>
    <cellStyle name="Currency 15 2 3" xfId="4934" xr:uid="{00000000-0005-0000-0000-0000DE040000}"/>
    <cellStyle name="Currency 15 3" xfId="1779" xr:uid="{00000000-0005-0000-0000-0000E0040000}"/>
    <cellStyle name="Currency 15 3 2" xfId="4936" xr:uid="{00000000-0005-0000-0000-0000E0040000}"/>
    <cellStyle name="Currency 15 4" xfId="4933" xr:uid="{00000000-0005-0000-0000-0000DD040000}"/>
    <cellStyle name="Currency 16" xfId="1780" xr:uid="{00000000-0005-0000-0000-0000E1040000}"/>
    <cellStyle name="Currency 16 2" xfId="1781" xr:uid="{00000000-0005-0000-0000-0000E2040000}"/>
    <cellStyle name="Currency 16 2 2" xfId="1782" xr:uid="{00000000-0005-0000-0000-0000E3040000}"/>
    <cellStyle name="Currency 16 2 2 2" xfId="4939" xr:uid="{00000000-0005-0000-0000-0000E3040000}"/>
    <cellStyle name="Currency 16 2 3" xfId="4938" xr:uid="{00000000-0005-0000-0000-0000E2040000}"/>
    <cellStyle name="Currency 16 3" xfId="1783" xr:uid="{00000000-0005-0000-0000-0000E4040000}"/>
    <cellStyle name="Currency 16 3 2" xfId="4940" xr:uid="{00000000-0005-0000-0000-0000E4040000}"/>
    <cellStyle name="Currency 16 4" xfId="4937" xr:uid="{00000000-0005-0000-0000-0000E1040000}"/>
    <cellStyle name="Currency 17" xfId="1784" xr:uid="{00000000-0005-0000-0000-0000E5040000}"/>
    <cellStyle name="Currency 17 2" xfId="1785" xr:uid="{00000000-0005-0000-0000-0000E6040000}"/>
    <cellStyle name="Currency 17 2 2" xfId="1786" xr:uid="{00000000-0005-0000-0000-0000E7040000}"/>
    <cellStyle name="Currency 17 2 2 2" xfId="4943" xr:uid="{00000000-0005-0000-0000-0000E7040000}"/>
    <cellStyle name="Currency 17 2 3" xfId="4942" xr:uid="{00000000-0005-0000-0000-0000E6040000}"/>
    <cellStyle name="Currency 17 3" xfId="1787" xr:uid="{00000000-0005-0000-0000-0000E8040000}"/>
    <cellStyle name="Currency 17 3 2" xfId="4944" xr:uid="{00000000-0005-0000-0000-0000E8040000}"/>
    <cellStyle name="Currency 17 4" xfId="4941" xr:uid="{00000000-0005-0000-0000-0000E5040000}"/>
    <cellStyle name="Currency 18" xfId="1788" xr:uid="{00000000-0005-0000-0000-0000E9040000}"/>
    <cellStyle name="Currency 18 2" xfId="1789" xr:uid="{00000000-0005-0000-0000-0000EA040000}"/>
    <cellStyle name="Currency 18 2 2" xfId="1790" xr:uid="{00000000-0005-0000-0000-0000EB040000}"/>
    <cellStyle name="Currency 18 2 2 2" xfId="4947" xr:uid="{00000000-0005-0000-0000-0000EB040000}"/>
    <cellStyle name="Currency 18 2 3" xfId="4946" xr:uid="{00000000-0005-0000-0000-0000EA040000}"/>
    <cellStyle name="Currency 18 3" xfId="1791" xr:uid="{00000000-0005-0000-0000-0000EC040000}"/>
    <cellStyle name="Currency 18 3 2" xfId="4948" xr:uid="{00000000-0005-0000-0000-0000EC040000}"/>
    <cellStyle name="Currency 18 4" xfId="4945" xr:uid="{00000000-0005-0000-0000-0000E9040000}"/>
    <cellStyle name="Currency 19" xfId="1792" xr:uid="{00000000-0005-0000-0000-0000ED040000}"/>
    <cellStyle name="Currency 19 2" xfId="1793" xr:uid="{00000000-0005-0000-0000-0000EE040000}"/>
    <cellStyle name="Currency 19 2 2" xfId="1794" xr:uid="{00000000-0005-0000-0000-0000EF040000}"/>
    <cellStyle name="Currency 19 2 2 2" xfId="4951" xr:uid="{00000000-0005-0000-0000-0000EF040000}"/>
    <cellStyle name="Currency 19 2 3" xfId="4950" xr:uid="{00000000-0005-0000-0000-0000EE040000}"/>
    <cellStyle name="Currency 19 3" xfId="1795" xr:uid="{00000000-0005-0000-0000-0000F0040000}"/>
    <cellStyle name="Currency 19 3 2" xfId="4952" xr:uid="{00000000-0005-0000-0000-0000F0040000}"/>
    <cellStyle name="Currency 19 4" xfId="4949" xr:uid="{00000000-0005-0000-0000-0000ED040000}"/>
    <cellStyle name="Currency 2" xfId="213" xr:uid="{00000000-0005-0000-0000-0000F1040000}"/>
    <cellStyle name="Currency 2 2" xfId="743" xr:uid="{00000000-0005-0000-0000-0000F2040000}"/>
    <cellStyle name="Currency 2 2 2" xfId="2944" xr:uid="{00000000-0005-0000-0000-0000F3040000}"/>
    <cellStyle name="Currency 2 2 3" xfId="6108" xr:uid="{00000000-0005-0000-0000-0000D6010000}"/>
    <cellStyle name="Currency 2 2 4" xfId="6113" xr:uid="{00000000-0005-0000-0000-0000D7010000}"/>
    <cellStyle name="Currency 2 2 5" xfId="6187" xr:uid="{00000000-0005-0000-0000-0000D8010000}"/>
    <cellStyle name="Currency 2 3" xfId="742" xr:uid="{00000000-0005-0000-0000-0000F4040000}"/>
    <cellStyle name="Currency 20" xfId="1796" xr:uid="{00000000-0005-0000-0000-0000F5040000}"/>
    <cellStyle name="Currency 20 2" xfId="1797" xr:uid="{00000000-0005-0000-0000-0000F6040000}"/>
    <cellStyle name="Currency 20 2 2" xfId="1798" xr:uid="{00000000-0005-0000-0000-0000F7040000}"/>
    <cellStyle name="Currency 20 2 2 2" xfId="4955" xr:uid="{00000000-0005-0000-0000-0000F7040000}"/>
    <cellStyle name="Currency 20 2 3" xfId="4954" xr:uid="{00000000-0005-0000-0000-0000F6040000}"/>
    <cellStyle name="Currency 20 3" xfId="1799" xr:uid="{00000000-0005-0000-0000-0000F8040000}"/>
    <cellStyle name="Currency 20 3 2" xfId="4956" xr:uid="{00000000-0005-0000-0000-0000F8040000}"/>
    <cellStyle name="Currency 20 4" xfId="4953" xr:uid="{00000000-0005-0000-0000-0000F5040000}"/>
    <cellStyle name="Currency 21" xfId="1800" xr:uid="{00000000-0005-0000-0000-0000F9040000}"/>
    <cellStyle name="Currency 21 2" xfId="1801" xr:uid="{00000000-0005-0000-0000-0000FA040000}"/>
    <cellStyle name="Currency 21 2 2" xfId="1802" xr:uid="{00000000-0005-0000-0000-0000FB040000}"/>
    <cellStyle name="Currency 21 2 2 2" xfId="4959" xr:uid="{00000000-0005-0000-0000-0000FB040000}"/>
    <cellStyle name="Currency 21 2 3" xfId="4958" xr:uid="{00000000-0005-0000-0000-0000FA040000}"/>
    <cellStyle name="Currency 21 3" xfId="1803" xr:uid="{00000000-0005-0000-0000-0000FC040000}"/>
    <cellStyle name="Currency 21 3 2" xfId="4960" xr:uid="{00000000-0005-0000-0000-0000FC040000}"/>
    <cellStyle name="Currency 21 4" xfId="4957" xr:uid="{00000000-0005-0000-0000-0000F9040000}"/>
    <cellStyle name="Currency 22" xfId="1804" xr:uid="{00000000-0005-0000-0000-0000FD040000}"/>
    <cellStyle name="Currency 22 2" xfId="1805" xr:uid="{00000000-0005-0000-0000-0000FE040000}"/>
    <cellStyle name="Currency 22 2 2" xfId="1806" xr:uid="{00000000-0005-0000-0000-0000FF040000}"/>
    <cellStyle name="Currency 22 2 2 2" xfId="4963" xr:uid="{00000000-0005-0000-0000-0000FF040000}"/>
    <cellStyle name="Currency 22 2 3" xfId="4962" xr:uid="{00000000-0005-0000-0000-0000FE040000}"/>
    <cellStyle name="Currency 22 3" xfId="1807" xr:uid="{00000000-0005-0000-0000-000000050000}"/>
    <cellStyle name="Currency 22 3 2" xfId="4964" xr:uid="{00000000-0005-0000-0000-000000050000}"/>
    <cellStyle name="Currency 22 4" xfId="4961" xr:uid="{00000000-0005-0000-0000-0000FD040000}"/>
    <cellStyle name="Currency 23" xfId="1808" xr:uid="{00000000-0005-0000-0000-000001050000}"/>
    <cellStyle name="Currency 23 2" xfId="1809" xr:uid="{00000000-0005-0000-0000-000002050000}"/>
    <cellStyle name="Currency 23 2 2" xfId="1810" xr:uid="{00000000-0005-0000-0000-000003050000}"/>
    <cellStyle name="Currency 23 2 2 2" xfId="4967" xr:uid="{00000000-0005-0000-0000-000003050000}"/>
    <cellStyle name="Currency 23 2 3" xfId="4966" xr:uid="{00000000-0005-0000-0000-000002050000}"/>
    <cellStyle name="Currency 23 3" xfId="1811" xr:uid="{00000000-0005-0000-0000-000004050000}"/>
    <cellStyle name="Currency 23 3 2" xfId="4968" xr:uid="{00000000-0005-0000-0000-000004050000}"/>
    <cellStyle name="Currency 23 4" xfId="4965" xr:uid="{00000000-0005-0000-0000-000001050000}"/>
    <cellStyle name="Currency 24" xfId="1812" xr:uid="{00000000-0005-0000-0000-000005050000}"/>
    <cellStyle name="Currency 24 2" xfId="1813" xr:uid="{00000000-0005-0000-0000-000006050000}"/>
    <cellStyle name="Currency 24 2 2" xfId="1814" xr:uid="{00000000-0005-0000-0000-000007050000}"/>
    <cellStyle name="Currency 24 2 2 2" xfId="4971" xr:uid="{00000000-0005-0000-0000-000007050000}"/>
    <cellStyle name="Currency 24 2 3" xfId="4970" xr:uid="{00000000-0005-0000-0000-000006050000}"/>
    <cellStyle name="Currency 24 3" xfId="1815" xr:uid="{00000000-0005-0000-0000-000008050000}"/>
    <cellStyle name="Currency 24 3 2" xfId="4972" xr:uid="{00000000-0005-0000-0000-000008050000}"/>
    <cellStyle name="Currency 24 4" xfId="4969" xr:uid="{00000000-0005-0000-0000-000005050000}"/>
    <cellStyle name="Currency 25" xfId="1816" xr:uid="{00000000-0005-0000-0000-000009050000}"/>
    <cellStyle name="Currency 25 2" xfId="1817" xr:uid="{00000000-0005-0000-0000-00000A050000}"/>
    <cellStyle name="Currency 25 2 2" xfId="1818" xr:uid="{00000000-0005-0000-0000-00000B050000}"/>
    <cellStyle name="Currency 25 2 2 2" xfId="4975" xr:uid="{00000000-0005-0000-0000-00000B050000}"/>
    <cellStyle name="Currency 25 2 3" xfId="4974" xr:uid="{00000000-0005-0000-0000-00000A050000}"/>
    <cellStyle name="Currency 25 3" xfId="1819" xr:uid="{00000000-0005-0000-0000-00000C050000}"/>
    <cellStyle name="Currency 25 3 2" xfId="4976" xr:uid="{00000000-0005-0000-0000-00000C050000}"/>
    <cellStyle name="Currency 25 4" xfId="4973" xr:uid="{00000000-0005-0000-0000-000009050000}"/>
    <cellStyle name="Currency 26" xfId="1820" xr:uid="{00000000-0005-0000-0000-00000D050000}"/>
    <cellStyle name="Currency 26 2" xfId="1821" xr:uid="{00000000-0005-0000-0000-00000E050000}"/>
    <cellStyle name="Currency 26 2 2" xfId="1822" xr:uid="{00000000-0005-0000-0000-00000F050000}"/>
    <cellStyle name="Currency 26 2 2 2" xfId="4979" xr:uid="{00000000-0005-0000-0000-00000F050000}"/>
    <cellStyle name="Currency 26 2 3" xfId="4978" xr:uid="{00000000-0005-0000-0000-00000E050000}"/>
    <cellStyle name="Currency 26 3" xfId="1823" xr:uid="{00000000-0005-0000-0000-000010050000}"/>
    <cellStyle name="Currency 26 3 2" xfId="4980" xr:uid="{00000000-0005-0000-0000-000010050000}"/>
    <cellStyle name="Currency 26 4" xfId="4977" xr:uid="{00000000-0005-0000-0000-00000D050000}"/>
    <cellStyle name="Currency 27" xfId="1824" xr:uid="{00000000-0005-0000-0000-000011050000}"/>
    <cellStyle name="Currency 27 2" xfId="1825" xr:uid="{00000000-0005-0000-0000-000012050000}"/>
    <cellStyle name="Currency 27 2 2" xfId="1826" xr:uid="{00000000-0005-0000-0000-000013050000}"/>
    <cellStyle name="Currency 27 2 2 2" xfId="4983" xr:uid="{00000000-0005-0000-0000-000013050000}"/>
    <cellStyle name="Currency 27 2 3" xfId="4982" xr:uid="{00000000-0005-0000-0000-000012050000}"/>
    <cellStyle name="Currency 27 3" xfId="1827" xr:uid="{00000000-0005-0000-0000-000014050000}"/>
    <cellStyle name="Currency 27 3 2" xfId="4984" xr:uid="{00000000-0005-0000-0000-000014050000}"/>
    <cellStyle name="Currency 27 4" xfId="4981" xr:uid="{00000000-0005-0000-0000-000011050000}"/>
    <cellStyle name="Currency 28" xfId="1828" xr:uid="{00000000-0005-0000-0000-000015050000}"/>
    <cellStyle name="Currency 28 2" xfId="1829" xr:uid="{00000000-0005-0000-0000-000016050000}"/>
    <cellStyle name="Currency 28 2 2" xfId="1830" xr:uid="{00000000-0005-0000-0000-000017050000}"/>
    <cellStyle name="Currency 28 2 2 2" xfId="4987" xr:uid="{00000000-0005-0000-0000-000017050000}"/>
    <cellStyle name="Currency 28 2 3" xfId="4986" xr:uid="{00000000-0005-0000-0000-000016050000}"/>
    <cellStyle name="Currency 28 3" xfId="1831" xr:uid="{00000000-0005-0000-0000-000018050000}"/>
    <cellStyle name="Currency 28 3 2" xfId="4988" xr:uid="{00000000-0005-0000-0000-000018050000}"/>
    <cellStyle name="Currency 28 4" xfId="4985" xr:uid="{00000000-0005-0000-0000-000015050000}"/>
    <cellStyle name="Currency 29" xfId="1832" xr:uid="{00000000-0005-0000-0000-000019050000}"/>
    <cellStyle name="Currency 29 2" xfId="1833" xr:uid="{00000000-0005-0000-0000-00001A050000}"/>
    <cellStyle name="Currency 29 2 2" xfId="1834" xr:uid="{00000000-0005-0000-0000-00001B050000}"/>
    <cellStyle name="Currency 29 2 2 2" xfId="4991" xr:uid="{00000000-0005-0000-0000-00001B050000}"/>
    <cellStyle name="Currency 29 2 3" xfId="4990" xr:uid="{00000000-0005-0000-0000-00001A050000}"/>
    <cellStyle name="Currency 29 3" xfId="1835" xr:uid="{00000000-0005-0000-0000-00001C050000}"/>
    <cellStyle name="Currency 29 3 2" xfId="4992" xr:uid="{00000000-0005-0000-0000-00001C050000}"/>
    <cellStyle name="Currency 29 4" xfId="4989" xr:uid="{00000000-0005-0000-0000-000019050000}"/>
    <cellStyle name="Currency 3" xfId="214" xr:uid="{00000000-0005-0000-0000-00001D050000}"/>
    <cellStyle name="Currency 3 2" xfId="744" xr:uid="{00000000-0005-0000-0000-00001E050000}"/>
    <cellStyle name="Currency 3 2 2" xfId="2945" xr:uid="{00000000-0005-0000-0000-00001F050000}"/>
    <cellStyle name="Currency 3 3" xfId="2946" xr:uid="{00000000-0005-0000-0000-000020050000}"/>
    <cellStyle name="Currency 30" xfId="1836" xr:uid="{00000000-0005-0000-0000-000021050000}"/>
    <cellStyle name="Currency 30 2" xfId="1837" xr:uid="{00000000-0005-0000-0000-000022050000}"/>
    <cellStyle name="Currency 30 2 2" xfId="1838" xr:uid="{00000000-0005-0000-0000-000023050000}"/>
    <cellStyle name="Currency 30 2 2 2" xfId="4995" xr:uid="{00000000-0005-0000-0000-000023050000}"/>
    <cellStyle name="Currency 30 2 3" xfId="4994" xr:uid="{00000000-0005-0000-0000-000022050000}"/>
    <cellStyle name="Currency 30 3" xfId="1839" xr:uid="{00000000-0005-0000-0000-000024050000}"/>
    <cellStyle name="Currency 30 3 2" xfId="4996" xr:uid="{00000000-0005-0000-0000-000024050000}"/>
    <cellStyle name="Currency 30 4" xfId="4993" xr:uid="{00000000-0005-0000-0000-000021050000}"/>
    <cellStyle name="Currency 31" xfId="1840" xr:uid="{00000000-0005-0000-0000-000025050000}"/>
    <cellStyle name="Currency 31 2" xfId="1841" xr:uid="{00000000-0005-0000-0000-000026050000}"/>
    <cellStyle name="Currency 31 2 2" xfId="1842" xr:uid="{00000000-0005-0000-0000-000027050000}"/>
    <cellStyle name="Currency 31 2 2 2" xfId="4999" xr:uid="{00000000-0005-0000-0000-000027050000}"/>
    <cellStyle name="Currency 31 2 3" xfId="4998" xr:uid="{00000000-0005-0000-0000-000026050000}"/>
    <cellStyle name="Currency 31 3" xfId="1843" xr:uid="{00000000-0005-0000-0000-000028050000}"/>
    <cellStyle name="Currency 31 3 2" xfId="5000" xr:uid="{00000000-0005-0000-0000-000028050000}"/>
    <cellStyle name="Currency 31 4" xfId="4997" xr:uid="{00000000-0005-0000-0000-000025050000}"/>
    <cellStyle name="Currency 32" xfId="1844" xr:uid="{00000000-0005-0000-0000-000029050000}"/>
    <cellStyle name="Currency 32 2" xfId="1845" xr:uid="{00000000-0005-0000-0000-00002A050000}"/>
    <cellStyle name="Currency 32 2 2" xfId="1846" xr:uid="{00000000-0005-0000-0000-00002B050000}"/>
    <cellStyle name="Currency 32 2 2 2" xfId="5003" xr:uid="{00000000-0005-0000-0000-00002B050000}"/>
    <cellStyle name="Currency 32 2 3" xfId="5002" xr:uid="{00000000-0005-0000-0000-00002A050000}"/>
    <cellStyle name="Currency 32 3" xfId="1847" xr:uid="{00000000-0005-0000-0000-00002C050000}"/>
    <cellStyle name="Currency 32 3 2" xfId="5004" xr:uid="{00000000-0005-0000-0000-00002C050000}"/>
    <cellStyle name="Currency 32 4" xfId="5001" xr:uid="{00000000-0005-0000-0000-000029050000}"/>
    <cellStyle name="Currency 33" xfId="1848" xr:uid="{00000000-0005-0000-0000-00002D050000}"/>
    <cellStyle name="Currency 33 2" xfId="1849" xr:uid="{00000000-0005-0000-0000-00002E050000}"/>
    <cellStyle name="Currency 33 2 2" xfId="1850" xr:uid="{00000000-0005-0000-0000-00002F050000}"/>
    <cellStyle name="Currency 33 2 2 2" xfId="5007" xr:uid="{00000000-0005-0000-0000-00002F050000}"/>
    <cellStyle name="Currency 33 2 3" xfId="5006" xr:uid="{00000000-0005-0000-0000-00002E050000}"/>
    <cellStyle name="Currency 33 3" xfId="1851" xr:uid="{00000000-0005-0000-0000-000030050000}"/>
    <cellStyle name="Currency 33 3 2" xfId="5008" xr:uid="{00000000-0005-0000-0000-000030050000}"/>
    <cellStyle name="Currency 33 4" xfId="5005" xr:uid="{00000000-0005-0000-0000-00002D050000}"/>
    <cellStyle name="Currency 34" xfId="1852" xr:uid="{00000000-0005-0000-0000-000031050000}"/>
    <cellStyle name="Currency 34 2" xfId="1853" xr:uid="{00000000-0005-0000-0000-000032050000}"/>
    <cellStyle name="Currency 34 2 2" xfId="1854" xr:uid="{00000000-0005-0000-0000-000033050000}"/>
    <cellStyle name="Currency 34 2 2 2" xfId="5011" xr:uid="{00000000-0005-0000-0000-000033050000}"/>
    <cellStyle name="Currency 34 2 3" xfId="5010" xr:uid="{00000000-0005-0000-0000-000032050000}"/>
    <cellStyle name="Currency 34 3" xfId="1855" xr:uid="{00000000-0005-0000-0000-000034050000}"/>
    <cellStyle name="Currency 34 3 2" xfId="5012" xr:uid="{00000000-0005-0000-0000-000034050000}"/>
    <cellStyle name="Currency 34 4" xfId="5009" xr:uid="{00000000-0005-0000-0000-000031050000}"/>
    <cellStyle name="Currency 35" xfId="1856" xr:uid="{00000000-0005-0000-0000-000035050000}"/>
    <cellStyle name="Currency 35 2" xfId="1857" xr:uid="{00000000-0005-0000-0000-000036050000}"/>
    <cellStyle name="Currency 35 2 2" xfId="1858" xr:uid="{00000000-0005-0000-0000-000037050000}"/>
    <cellStyle name="Currency 35 2 2 2" xfId="5015" xr:uid="{00000000-0005-0000-0000-000037050000}"/>
    <cellStyle name="Currency 35 2 3" xfId="5014" xr:uid="{00000000-0005-0000-0000-000036050000}"/>
    <cellStyle name="Currency 35 3" xfId="1859" xr:uid="{00000000-0005-0000-0000-000038050000}"/>
    <cellStyle name="Currency 35 3 2" xfId="5016" xr:uid="{00000000-0005-0000-0000-000038050000}"/>
    <cellStyle name="Currency 35 4" xfId="5013" xr:uid="{00000000-0005-0000-0000-000035050000}"/>
    <cellStyle name="Currency 36" xfId="1860" xr:uid="{00000000-0005-0000-0000-000039050000}"/>
    <cellStyle name="Currency 36 2" xfId="1861" xr:uid="{00000000-0005-0000-0000-00003A050000}"/>
    <cellStyle name="Currency 36 2 2" xfId="1862" xr:uid="{00000000-0005-0000-0000-00003B050000}"/>
    <cellStyle name="Currency 36 2 2 2" xfId="5019" xr:uid="{00000000-0005-0000-0000-00003B050000}"/>
    <cellStyle name="Currency 36 2 3" xfId="5018" xr:uid="{00000000-0005-0000-0000-00003A050000}"/>
    <cellStyle name="Currency 36 3" xfId="1863" xr:uid="{00000000-0005-0000-0000-00003C050000}"/>
    <cellStyle name="Currency 36 3 2" xfId="5020" xr:uid="{00000000-0005-0000-0000-00003C050000}"/>
    <cellStyle name="Currency 36 4" xfId="5017" xr:uid="{00000000-0005-0000-0000-000039050000}"/>
    <cellStyle name="Currency 37" xfId="1864" xr:uid="{00000000-0005-0000-0000-00003D050000}"/>
    <cellStyle name="Currency 37 2" xfId="1865" xr:uid="{00000000-0005-0000-0000-00003E050000}"/>
    <cellStyle name="Currency 37 2 2" xfId="1866" xr:uid="{00000000-0005-0000-0000-00003F050000}"/>
    <cellStyle name="Currency 37 2 2 2" xfId="5023" xr:uid="{00000000-0005-0000-0000-00003F050000}"/>
    <cellStyle name="Currency 37 2 3" xfId="5022" xr:uid="{00000000-0005-0000-0000-00003E050000}"/>
    <cellStyle name="Currency 37 3" xfId="1867" xr:uid="{00000000-0005-0000-0000-000040050000}"/>
    <cellStyle name="Currency 37 3 2" xfId="5024" xr:uid="{00000000-0005-0000-0000-000040050000}"/>
    <cellStyle name="Currency 37 4" xfId="5021" xr:uid="{00000000-0005-0000-0000-00003D050000}"/>
    <cellStyle name="Currency 38" xfId="1868" xr:uid="{00000000-0005-0000-0000-000041050000}"/>
    <cellStyle name="Currency 38 2" xfId="1869" xr:uid="{00000000-0005-0000-0000-000042050000}"/>
    <cellStyle name="Currency 38 2 2" xfId="1870" xr:uid="{00000000-0005-0000-0000-000043050000}"/>
    <cellStyle name="Currency 38 2 2 2" xfId="5027" xr:uid="{00000000-0005-0000-0000-000043050000}"/>
    <cellStyle name="Currency 38 2 3" xfId="5026" xr:uid="{00000000-0005-0000-0000-000042050000}"/>
    <cellStyle name="Currency 38 3" xfId="1871" xr:uid="{00000000-0005-0000-0000-000044050000}"/>
    <cellStyle name="Currency 38 3 2" xfId="5028" xr:uid="{00000000-0005-0000-0000-000044050000}"/>
    <cellStyle name="Currency 38 4" xfId="5025" xr:uid="{00000000-0005-0000-0000-000041050000}"/>
    <cellStyle name="Currency 39" xfId="1872" xr:uid="{00000000-0005-0000-0000-000045050000}"/>
    <cellStyle name="Currency 39 2" xfId="1873" xr:uid="{00000000-0005-0000-0000-000046050000}"/>
    <cellStyle name="Currency 39 2 2" xfId="1874" xr:uid="{00000000-0005-0000-0000-000047050000}"/>
    <cellStyle name="Currency 39 2 2 2" xfId="5031" xr:uid="{00000000-0005-0000-0000-000047050000}"/>
    <cellStyle name="Currency 39 2 3" xfId="5030" xr:uid="{00000000-0005-0000-0000-000046050000}"/>
    <cellStyle name="Currency 39 3" xfId="1875" xr:uid="{00000000-0005-0000-0000-000048050000}"/>
    <cellStyle name="Currency 39 3 2" xfId="5032" xr:uid="{00000000-0005-0000-0000-000048050000}"/>
    <cellStyle name="Currency 39 4" xfId="5029" xr:uid="{00000000-0005-0000-0000-000045050000}"/>
    <cellStyle name="Currency 4" xfId="745" xr:uid="{00000000-0005-0000-0000-000049050000}"/>
    <cellStyle name="Currency 4 2" xfId="2947" xr:uid="{00000000-0005-0000-0000-00004A050000}"/>
    <cellStyle name="Currency 40" xfId="1876" xr:uid="{00000000-0005-0000-0000-00004B050000}"/>
    <cellStyle name="Currency 40 2" xfId="1877" xr:uid="{00000000-0005-0000-0000-00004C050000}"/>
    <cellStyle name="Currency 40 2 2" xfId="1878" xr:uid="{00000000-0005-0000-0000-00004D050000}"/>
    <cellStyle name="Currency 40 2 2 2" xfId="5035" xr:uid="{00000000-0005-0000-0000-00004D050000}"/>
    <cellStyle name="Currency 40 2 3" xfId="5034" xr:uid="{00000000-0005-0000-0000-00004C050000}"/>
    <cellStyle name="Currency 40 3" xfId="1879" xr:uid="{00000000-0005-0000-0000-00004E050000}"/>
    <cellStyle name="Currency 40 3 2" xfId="5036" xr:uid="{00000000-0005-0000-0000-00004E050000}"/>
    <cellStyle name="Currency 40 4" xfId="5033" xr:uid="{00000000-0005-0000-0000-00004B050000}"/>
    <cellStyle name="Currency 41" xfId="1880" xr:uid="{00000000-0005-0000-0000-00004F050000}"/>
    <cellStyle name="Currency 41 2" xfId="1881" xr:uid="{00000000-0005-0000-0000-000050050000}"/>
    <cellStyle name="Currency 41 2 2" xfId="1882" xr:uid="{00000000-0005-0000-0000-000051050000}"/>
    <cellStyle name="Currency 41 2 2 2" xfId="5039" xr:uid="{00000000-0005-0000-0000-000051050000}"/>
    <cellStyle name="Currency 41 2 3" xfId="5038" xr:uid="{00000000-0005-0000-0000-000050050000}"/>
    <cellStyle name="Currency 41 3" xfId="1883" xr:uid="{00000000-0005-0000-0000-000052050000}"/>
    <cellStyle name="Currency 41 3 2" xfId="5040" xr:uid="{00000000-0005-0000-0000-000052050000}"/>
    <cellStyle name="Currency 41 4" xfId="5037" xr:uid="{00000000-0005-0000-0000-00004F050000}"/>
    <cellStyle name="Currency 42" xfId="1884" xr:uid="{00000000-0005-0000-0000-000053050000}"/>
    <cellStyle name="Currency 42 2" xfId="1885" xr:uid="{00000000-0005-0000-0000-000054050000}"/>
    <cellStyle name="Currency 42 2 2" xfId="1886" xr:uid="{00000000-0005-0000-0000-000055050000}"/>
    <cellStyle name="Currency 42 2 2 2" xfId="5043" xr:uid="{00000000-0005-0000-0000-000055050000}"/>
    <cellStyle name="Currency 42 2 3" xfId="5042" xr:uid="{00000000-0005-0000-0000-000054050000}"/>
    <cellStyle name="Currency 42 3" xfId="1887" xr:uid="{00000000-0005-0000-0000-000056050000}"/>
    <cellStyle name="Currency 42 3 2" xfId="5044" xr:uid="{00000000-0005-0000-0000-000056050000}"/>
    <cellStyle name="Currency 42 4" xfId="5041" xr:uid="{00000000-0005-0000-0000-000053050000}"/>
    <cellStyle name="Currency 43" xfId="1888" xr:uid="{00000000-0005-0000-0000-000057050000}"/>
    <cellStyle name="Currency 43 2" xfId="1889" xr:uid="{00000000-0005-0000-0000-000058050000}"/>
    <cellStyle name="Currency 43 2 2" xfId="1890" xr:uid="{00000000-0005-0000-0000-000059050000}"/>
    <cellStyle name="Currency 43 2 2 2" xfId="5047" xr:uid="{00000000-0005-0000-0000-000059050000}"/>
    <cellStyle name="Currency 43 2 3" xfId="5046" xr:uid="{00000000-0005-0000-0000-000058050000}"/>
    <cellStyle name="Currency 43 3" xfId="1891" xr:uid="{00000000-0005-0000-0000-00005A050000}"/>
    <cellStyle name="Currency 43 3 2" xfId="5048" xr:uid="{00000000-0005-0000-0000-00005A050000}"/>
    <cellStyle name="Currency 43 4" xfId="5045" xr:uid="{00000000-0005-0000-0000-000057050000}"/>
    <cellStyle name="Currency 44" xfId="1892" xr:uid="{00000000-0005-0000-0000-00005B050000}"/>
    <cellStyle name="Currency 44 2" xfId="1893" xr:uid="{00000000-0005-0000-0000-00005C050000}"/>
    <cellStyle name="Currency 44 2 2" xfId="1894" xr:uid="{00000000-0005-0000-0000-00005D050000}"/>
    <cellStyle name="Currency 44 2 2 2" xfId="5051" xr:uid="{00000000-0005-0000-0000-00005D050000}"/>
    <cellStyle name="Currency 44 2 3" xfId="5050" xr:uid="{00000000-0005-0000-0000-00005C050000}"/>
    <cellStyle name="Currency 44 3" xfId="1895" xr:uid="{00000000-0005-0000-0000-00005E050000}"/>
    <cellStyle name="Currency 44 3 2" xfId="5052" xr:uid="{00000000-0005-0000-0000-00005E050000}"/>
    <cellStyle name="Currency 44 4" xfId="5049" xr:uid="{00000000-0005-0000-0000-00005B050000}"/>
    <cellStyle name="Currency 45" xfId="1896" xr:uid="{00000000-0005-0000-0000-00005F050000}"/>
    <cellStyle name="Currency 45 2" xfId="1897" xr:uid="{00000000-0005-0000-0000-000060050000}"/>
    <cellStyle name="Currency 45 2 2" xfId="1898" xr:uid="{00000000-0005-0000-0000-000061050000}"/>
    <cellStyle name="Currency 45 2 2 2" xfId="5055" xr:uid="{00000000-0005-0000-0000-000061050000}"/>
    <cellStyle name="Currency 45 2 3" xfId="5054" xr:uid="{00000000-0005-0000-0000-000060050000}"/>
    <cellStyle name="Currency 45 3" xfId="1899" xr:uid="{00000000-0005-0000-0000-000062050000}"/>
    <cellStyle name="Currency 45 3 2" xfId="5056" xr:uid="{00000000-0005-0000-0000-000062050000}"/>
    <cellStyle name="Currency 45 4" xfId="5053" xr:uid="{00000000-0005-0000-0000-00005F050000}"/>
    <cellStyle name="Currency 46" xfId="1900" xr:uid="{00000000-0005-0000-0000-000063050000}"/>
    <cellStyle name="Currency 46 2" xfId="1901" xr:uid="{00000000-0005-0000-0000-000064050000}"/>
    <cellStyle name="Currency 46 2 2" xfId="1902" xr:uid="{00000000-0005-0000-0000-000065050000}"/>
    <cellStyle name="Currency 46 2 2 2" xfId="5059" xr:uid="{00000000-0005-0000-0000-000065050000}"/>
    <cellStyle name="Currency 46 2 3" xfId="5058" xr:uid="{00000000-0005-0000-0000-000064050000}"/>
    <cellStyle name="Currency 46 3" xfId="1903" xr:uid="{00000000-0005-0000-0000-000066050000}"/>
    <cellStyle name="Currency 46 3 2" xfId="5060" xr:uid="{00000000-0005-0000-0000-000066050000}"/>
    <cellStyle name="Currency 46 4" xfId="5057" xr:uid="{00000000-0005-0000-0000-000063050000}"/>
    <cellStyle name="Currency 47" xfId="1904" xr:uid="{00000000-0005-0000-0000-000067050000}"/>
    <cellStyle name="Currency 47 2" xfId="1905" xr:uid="{00000000-0005-0000-0000-000068050000}"/>
    <cellStyle name="Currency 47 2 2" xfId="1906" xr:uid="{00000000-0005-0000-0000-000069050000}"/>
    <cellStyle name="Currency 47 2 2 2" xfId="5063" xr:uid="{00000000-0005-0000-0000-000069050000}"/>
    <cellStyle name="Currency 47 2 3" xfId="5062" xr:uid="{00000000-0005-0000-0000-000068050000}"/>
    <cellStyle name="Currency 47 3" xfId="1907" xr:uid="{00000000-0005-0000-0000-00006A050000}"/>
    <cellStyle name="Currency 47 3 2" xfId="5064" xr:uid="{00000000-0005-0000-0000-00006A050000}"/>
    <cellStyle name="Currency 47 4" xfId="5061" xr:uid="{00000000-0005-0000-0000-000067050000}"/>
    <cellStyle name="Currency 48" xfId="1908" xr:uid="{00000000-0005-0000-0000-00006B050000}"/>
    <cellStyle name="Currency 48 2" xfId="1909" xr:uid="{00000000-0005-0000-0000-00006C050000}"/>
    <cellStyle name="Currency 48 2 2" xfId="1910" xr:uid="{00000000-0005-0000-0000-00006D050000}"/>
    <cellStyle name="Currency 48 2 2 2" xfId="5067" xr:uid="{00000000-0005-0000-0000-00006D050000}"/>
    <cellStyle name="Currency 48 2 3" xfId="5066" xr:uid="{00000000-0005-0000-0000-00006C050000}"/>
    <cellStyle name="Currency 48 3" xfId="1911" xr:uid="{00000000-0005-0000-0000-00006E050000}"/>
    <cellStyle name="Currency 48 3 2" xfId="5068" xr:uid="{00000000-0005-0000-0000-00006E050000}"/>
    <cellStyle name="Currency 48 4" xfId="5065" xr:uid="{00000000-0005-0000-0000-00006B050000}"/>
    <cellStyle name="Currency 49" xfId="1912" xr:uid="{00000000-0005-0000-0000-00006F050000}"/>
    <cellStyle name="Currency 49 2" xfId="1913" xr:uid="{00000000-0005-0000-0000-000070050000}"/>
    <cellStyle name="Currency 49 2 2" xfId="1914" xr:uid="{00000000-0005-0000-0000-000071050000}"/>
    <cellStyle name="Currency 49 2 2 2" xfId="5071" xr:uid="{00000000-0005-0000-0000-000071050000}"/>
    <cellStyle name="Currency 49 2 3" xfId="5070" xr:uid="{00000000-0005-0000-0000-000070050000}"/>
    <cellStyle name="Currency 49 3" xfId="1915" xr:uid="{00000000-0005-0000-0000-000072050000}"/>
    <cellStyle name="Currency 49 3 2" xfId="5072" xr:uid="{00000000-0005-0000-0000-000072050000}"/>
    <cellStyle name="Currency 49 4" xfId="5069" xr:uid="{00000000-0005-0000-0000-00006F050000}"/>
    <cellStyle name="Currency 5" xfId="746" xr:uid="{00000000-0005-0000-0000-000073050000}"/>
    <cellStyle name="Currency 5 2" xfId="2948" xr:uid="{00000000-0005-0000-0000-000074050000}"/>
    <cellStyle name="Currency 5 3" xfId="4537" xr:uid="{00000000-0005-0000-0000-0000DE010000}"/>
    <cellStyle name="Currency 5 4" xfId="6289" xr:uid="{00000000-0005-0000-0000-0000DF010000}"/>
    <cellStyle name="Currency 5 5" xfId="6250" xr:uid="{00000000-0005-0000-0000-0000E0010000}"/>
    <cellStyle name="Currency 50" xfId="3724" xr:uid="{00000000-0005-0000-0000-000075050000}"/>
    <cellStyle name="Currency 6" xfId="747" xr:uid="{00000000-0005-0000-0000-000076050000}"/>
    <cellStyle name="Currency 6 2" xfId="2949" xr:uid="{00000000-0005-0000-0000-000077050000}"/>
    <cellStyle name="Currency 7" xfId="1916" xr:uid="{00000000-0005-0000-0000-000078050000}"/>
    <cellStyle name="Currency 7 2" xfId="1917" xr:uid="{00000000-0005-0000-0000-000079050000}"/>
    <cellStyle name="Currency 7 2 2" xfId="1918" xr:uid="{00000000-0005-0000-0000-00007A050000}"/>
    <cellStyle name="Currency 7 2 2 2" xfId="5075" xr:uid="{00000000-0005-0000-0000-00007A050000}"/>
    <cellStyle name="Currency 7 2 3" xfId="5074" xr:uid="{00000000-0005-0000-0000-000079050000}"/>
    <cellStyle name="Currency 7 3" xfId="1919" xr:uid="{00000000-0005-0000-0000-00007B050000}"/>
    <cellStyle name="Currency 7 3 2" xfId="5076" xr:uid="{00000000-0005-0000-0000-00007B050000}"/>
    <cellStyle name="Currency 7 4" xfId="5073" xr:uid="{00000000-0005-0000-0000-000078050000}"/>
    <cellStyle name="Currency 8" xfId="1920" xr:uid="{00000000-0005-0000-0000-00007C050000}"/>
    <cellStyle name="Currency 8 2" xfId="1921" xr:uid="{00000000-0005-0000-0000-00007D050000}"/>
    <cellStyle name="Currency 8 2 2" xfId="1922" xr:uid="{00000000-0005-0000-0000-00007E050000}"/>
    <cellStyle name="Currency 8 2 2 2" xfId="5079" xr:uid="{00000000-0005-0000-0000-00007E050000}"/>
    <cellStyle name="Currency 8 2 3" xfId="5078" xr:uid="{00000000-0005-0000-0000-00007D050000}"/>
    <cellStyle name="Currency 8 3" xfId="1923" xr:uid="{00000000-0005-0000-0000-00007F050000}"/>
    <cellStyle name="Currency 8 3 2" xfId="5080" xr:uid="{00000000-0005-0000-0000-00007F050000}"/>
    <cellStyle name="Currency 8 4" xfId="5077" xr:uid="{00000000-0005-0000-0000-00007C050000}"/>
    <cellStyle name="Currency 9" xfId="1924" xr:uid="{00000000-0005-0000-0000-000080050000}"/>
    <cellStyle name="Currency 9 2" xfId="1925" xr:uid="{00000000-0005-0000-0000-000081050000}"/>
    <cellStyle name="Currency 9 2 2" xfId="1926" xr:uid="{00000000-0005-0000-0000-000082050000}"/>
    <cellStyle name="Currency 9 2 2 2" xfId="5083" xr:uid="{00000000-0005-0000-0000-000082050000}"/>
    <cellStyle name="Currency 9 2 3" xfId="5082" xr:uid="{00000000-0005-0000-0000-000081050000}"/>
    <cellStyle name="Currency 9 3" xfId="1927" xr:uid="{00000000-0005-0000-0000-000083050000}"/>
    <cellStyle name="Currency 9 3 2" xfId="5084" xr:uid="{00000000-0005-0000-0000-000083050000}"/>
    <cellStyle name="Currency 9 4" xfId="5081" xr:uid="{00000000-0005-0000-0000-000080050000}"/>
    <cellStyle name="Currency0" xfId="215" xr:uid="{00000000-0005-0000-0000-000084050000}"/>
    <cellStyle name="Currency0 2" xfId="1928" xr:uid="{00000000-0005-0000-0000-000085050000}"/>
    <cellStyle name="Currency1" xfId="216" xr:uid="{00000000-0005-0000-0000-000086050000}"/>
    <cellStyle name="Currency1 10" xfId="3400" xr:uid="{00000000-0005-0000-0000-000087050000}"/>
    <cellStyle name="Currency1 11" xfId="3780" xr:uid="{00000000-0005-0000-0000-000088050000}"/>
    <cellStyle name="Currency1 2" xfId="217" xr:uid="{00000000-0005-0000-0000-000089050000}"/>
    <cellStyle name="Currency1 2 2" xfId="2950" xr:uid="{00000000-0005-0000-0000-00008A050000}"/>
    <cellStyle name="Currency1 3" xfId="218" xr:uid="{00000000-0005-0000-0000-00008B050000}"/>
    <cellStyle name="Currency1 3 2" xfId="748" xr:uid="{00000000-0005-0000-0000-00008C050000}"/>
    <cellStyle name="Currency1 3 2 2" xfId="2951" xr:uid="{00000000-0005-0000-0000-00008D050000}"/>
    <cellStyle name="Currency1 3 3" xfId="2952" xr:uid="{00000000-0005-0000-0000-00008E050000}"/>
    <cellStyle name="Currency1 4" xfId="577" xr:uid="{00000000-0005-0000-0000-00008F050000}"/>
    <cellStyle name="Currency1 4 2" xfId="1266" xr:uid="{00000000-0005-0000-0000-000090050000}"/>
    <cellStyle name="Currency1 4 2 2" xfId="2953" xr:uid="{00000000-0005-0000-0000-000091050000}"/>
    <cellStyle name="Currency1 4 3" xfId="2954" xr:uid="{00000000-0005-0000-0000-000092050000}"/>
    <cellStyle name="Currency1 5" xfId="1079" xr:uid="{00000000-0005-0000-0000-000093050000}"/>
    <cellStyle name="Currency1 5 2" xfId="2955" xr:uid="{00000000-0005-0000-0000-000094050000}"/>
    <cellStyle name="Currency1 6" xfId="1080" xr:uid="{00000000-0005-0000-0000-000095050000}"/>
    <cellStyle name="Currency1 7" xfId="1081" xr:uid="{00000000-0005-0000-0000-000096050000}"/>
    <cellStyle name="Currency1 8" xfId="1082" xr:uid="{00000000-0005-0000-0000-000097050000}"/>
    <cellStyle name="Currency1 9" xfId="1083" xr:uid="{00000000-0005-0000-0000-000098050000}"/>
    <cellStyle name="CUSTOM" xfId="749" xr:uid="{00000000-0005-0000-0000-000099050000}"/>
    <cellStyle name="custom 2" xfId="1929" xr:uid="{00000000-0005-0000-0000-00009A050000}"/>
    <cellStyle name="custom 3" xfId="1930" xr:uid="{00000000-0005-0000-0000-00009B050000}"/>
    <cellStyle name="Dash" xfId="219" xr:uid="{00000000-0005-0000-0000-00009C050000}"/>
    <cellStyle name="Date" xfId="220" xr:uid="{00000000-0005-0000-0000-00009D050000}"/>
    <cellStyle name="Date 10" xfId="750" xr:uid="{00000000-0005-0000-0000-00009E050000}"/>
    <cellStyle name="Date 11" xfId="4034" xr:uid="{00000000-0005-0000-0000-0000E4010000}"/>
    <cellStyle name="Date 2" xfId="221" xr:uid="{00000000-0005-0000-0000-00009F050000}"/>
    <cellStyle name="Date 2 2" xfId="751" xr:uid="{00000000-0005-0000-0000-0000A0050000}"/>
    <cellStyle name="Date 3" xfId="1084" xr:uid="{00000000-0005-0000-0000-0000A1050000}"/>
    <cellStyle name="Date 4" xfId="1085" xr:uid="{00000000-0005-0000-0000-0000A2050000}"/>
    <cellStyle name="Date 5" xfId="1086" xr:uid="{00000000-0005-0000-0000-0000A3050000}"/>
    <cellStyle name="Date 6" xfId="1087" xr:uid="{00000000-0005-0000-0000-0000A4050000}"/>
    <cellStyle name="Date 7" xfId="1088" xr:uid="{00000000-0005-0000-0000-0000A5050000}"/>
    <cellStyle name="Date 8" xfId="1089" xr:uid="{00000000-0005-0000-0000-0000A6050000}"/>
    <cellStyle name="Date 9" xfId="1090" xr:uid="{00000000-0005-0000-0000-0000A7050000}"/>
    <cellStyle name="Date Aligned" xfId="222" xr:uid="{00000000-0005-0000-0000-0000A8050000}"/>
    <cellStyle name="Date Short" xfId="223" xr:uid="{00000000-0005-0000-0000-0000A9050000}"/>
    <cellStyle name="Date_(10_20091009) Budget 2010_AXIATA GROUP BERHAD" xfId="984" xr:uid="{00000000-0005-0000-0000-0000AA050000}"/>
    <cellStyle name="Dollar" xfId="1931" xr:uid="{00000000-0005-0000-0000-0000AB050000}"/>
    <cellStyle name="Dollar (zero dec)" xfId="224" xr:uid="{00000000-0005-0000-0000-0000AC050000}"/>
    <cellStyle name="Dollar (zero dec) 10" xfId="3403" xr:uid="{00000000-0005-0000-0000-0000AD050000}"/>
    <cellStyle name="Dollar (zero dec) 11" xfId="3781" xr:uid="{00000000-0005-0000-0000-0000AE050000}"/>
    <cellStyle name="Dollar (zero dec) 2" xfId="225" xr:uid="{00000000-0005-0000-0000-0000AF050000}"/>
    <cellStyle name="Dollar (zero dec) 2 2" xfId="2956" xr:uid="{00000000-0005-0000-0000-0000B0050000}"/>
    <cellStyle name="Dollar (zero dec) 3" xfId="226" xr:uid="{00000000-0005-0000-0000-0000B1050000}"/>
    <cellStyle name="Dollar (zero dec) 3 2" xfId="752" xr:uid="{00000000-0005-0000-0000-0000B2050000}"/>
    <cellStyle name="Dollar (zero dec) 3 2 2" xfId="2957" xr:uid="{00000000-0005-0000-0000-0000B3050000}"/>
    <cellStyle name="Dollar (zero dec) 3 3" xfId="2958" xr:uid="{00000000-0005-0000-0000-0000B4050000}"/>
    <cellStyle name="Dollar (zero dec) 4" xfId="578" xr:uid="{00000000-0005-0000-0000-0000B5050000}"/>
    <cellStyle name="Dollar (zero dec) 4 2" xfId="1267" xr:uid="{00000000-0005-0000-0000-0000B6050000}"/>
    <cellStyle name="Dollar (zero dec) 4 2 2" xfId="2959" xr:uid="{00000000-0005-0000-0000-0000B7050000}"/>
    <cellStyle name="Dollar (zero dec) 4 3" xfId="2960" xr:uid="{00000000-0005-0000-0000-0000B8050000}"/>
    <cellStyle name="Dollar (zero dec) 5" xfId="1091" xr:uid="{00000000-0005-0000-0000-0000B9050000}"/>
    <cellStyle name="Dollar (zero dec) 5 2" xfId="2961" xr:uid="{00000000-0005-0000-0000-0000BA050000}"/>
    <cellStyle name="Dollar (zero dec) 6" xfId="1092" xr:uid="{00000000-0005-0000-0000-0000BB050000}"/>
    <cellStyle name="Dollar (zero dec) 7" xfId="1093" xr:uid="{00000000-0005-0000-0000-0000BC050000}"/>
    <cellStyle name="Dollar (zero dec) 8" xfId="1094" xr:uid="{00000000-0005-0000-0000-0000BD050000}"/>
    <cellStyle name="Dollar (zero dec) 9" xfId="1095" xr:uid="{00000000-0005-0000-0000-0000BE050000}"/>
    <cellStyle name="Dollar 2" xfId="1932" xr:uid="{00000000-0005-0000-0000-0000BF050000}"/>
    <cellStyle name="Dollar 2 2" xfId="5086" xr:uid="{00000000-0005-0000-0000-0000BF050000}"/>
    <cellStyle name="Dollar 3" xfId="5085" xr:uid="{00000000-0005-0000-0000-0000AB050000}"/>
    <cellStyle name="Dollar 4" xfId="5368" xr:uid="{00000000-0005-0000-0000-0000AB050000}"/>
    <cellStyle name="Dollar 5" xfId="4514" xr:uid="{00000000-0005-0000-0000-0000AB050000}"/>
    <cellStyle name="Dollar 6" xfId="4608" xr:uid="{00000000-0005-0000-0000-0000AB050000}"/>
    <cellStyle name="Dollar 7" xfId="4488" xr:uid="{00000000-0005-0000-0000-0000E6010000}"/>
    <cellStyle name="Dollar 8" xfId="6159" xr:uid="{00000000-0005-0000-0000-0000E6010000}"/>
    <cellStyle name="Dotted Line" xfId="227" xr:uid="{00000000-0005-0000-0000-0000C0050000}"/>
    <cellStyle name="Enter Currency (0)" xfId="228" xr:uid="{00000000-0005-0000-0000-0000C1050000}"/>
    <cellStyle name="Enter Currency (0) 10" xfId="5497" xr:uid="{00000000-0005-0000-0000-0000E7010000}"/>
    <cellStyle name="Enter Currency (0) 2" xfId="229" xr:uid="{00000000-0005-0000-0000-0000C2050000}"/>
    <cellStyle name="Enter Currency (0) 2 2" xfId="2962" xr:uid="{00000000-0005-0000-0000-0000C3050000}"/>
    <cellStyle name="Enter Currency (0) 2 2 2" xfId="5498" xr:uid="{00000000-0005-0000-0000-0000C3050000}"/>
    <cellStyle name="Enter Currency (0) 2 3" xfId="4134" xr:uid="{00000000-0005-0000-0000-0000C2050000}"/>
    <cellStyle name="Enter Currency (0) 3" xfId="230" xr:uid="{00000000-0005-0000-0000-0000C4050000}"/>
    <cellStyle name="Enter Currency (0) 3 2" xfId="753" xr:uid="{00000000-0005-0000-0000-0000C5050000}"/>
    <cellStyle name="Enter Currency (0) 3 2 2" xfId="2963" xr:uid="{00000000-0005-0000-0000-0000C6050000}"/>
    <cellStyle name="Enter Currency (0) 3 2 2 2" xfId="5499" xr:uid="{00000000-0005-0000-0000-0000C6050000}"/>
    <cellStyle name="Enter Currency (0) 3 2 3" xfId="4363" xr:uid="{00000000-0005-0000-0000-0000C5050000}"/>
    <cellStyle name="Enter Currency (0) 3 3" xfId="2964" xr:uid="{00000000-0005-0000-0000-0000C7050000}"/>
    <cellStyle name="Enter Currency (0) 3 3 2" xfId="5500" xr:uid="{00000000-0005-0000-0000-0000C7050000}"/>
    <cellStyle name="Enter Currency (0) 3 4" xfId="4135" xr:uid="{00000000-0005-0000-0000-0000C4050000}"/>
    <cellStyle name="Enter Currency (0) 4" xfId="579" xr:uid="{00000000-0005-0000-0000-0000C8050000}"/>
    <cellStyle name="Enter Currency (0) 4 2" xfId="1268" xr:uid="{00000000-0005-0000-0000-0000C9050000}"/>
    <cellStyle name="Enter Currency (0) 4 2 2" xfId="2965" xr:uid="{00000000-0005-0000-0000-0000CA050000}"/>
    <cellStyle name="Enter Currency (0) 4 2 2 2" xfId="5501" xr:uid="{00000000-0005-0000-0000-0000CA050000}"/>
    <cellStyle name="Enter Currency (0) 4 2 3" xfId="4542" xr:uid="{00000000-0005-0000-0000-0000C9050000}"/>
    <cellStyle name="Enter Currency (0) 4 3" xfId="2966" xr:uid="{00000000-0005-0000-0000-0000CB050000}"/>
    <cellStyle name="Enter Currency (0) 4 3 2" xfId="5502" xr:uid="{00000000-0005-0000-0000-0000CB050000}"/>
    <cellStyle name="Enter Currency (0) 4 4" xfId="4290" xr:uid="{00000000-0005-0000-0000-0000C8050000}"/>
    <cellStyle name="Enter Currency (0) 5" xfId="1269" xr:uid="{00000000-0005-0000-0000-0000CC050000}"/>
    <cellStyle name="Enter Currency (0) 5 2" xfId="2967" xr:uid="{00000000-0005-0000-0000-0000CD050000}"/>
    <cellStyle name="Enter Currency (0) 5 2 2" xfId="5503" xr:uid="{00000000-0005-0000-0000-0000CD050000}"/>
    <cellStyle name="Enter Currency (0) 5 3" xfId="3686" xr:uid="{00000000-0005-0000-0000-0000CE050000}"/>
    <cellStyle name="Enter Currency (0) 5 3 2" xfId="6009" xr:uid="{00000000-0005-0000-0000-0000CE050000}"/>
    <cellStyle name="Enter Currency (0) 5 4" xfId="4543" xr:uid="{00000000-0005-0000-0000-0000CC050000}"/>
    <cellStyle name="Enter Currency (0) 6" xfId="2968" xr:uid="{00000000-0005-0000-0000-0000CF050000}"/>
    <cellStyle name="Enter Currency (0) 6 2" xfId="5504" xr:uid="{00000000-0005-0000-0000-0000CF050000}"/>
    <cellStyle name="Enter Currency (0) 7" xfId="3404" xr:uid="{00000000-0005-0000-0000-0000D0050000}"/>
    <cellStyle name="Enter Currency (0) 7 2" xfId="5803" xr:uid="{00000000-0005-0000-0000-0000D0050000}"/>
    <cellStyle name="Enter Currency (0) 8" xfId="3782" xr:uid="{00000000-0005-0000-0000-0000D1050000}"/>
    <cellStyle name="Enter Currency (0) 8 2" xfId="6060" xr:uid="{00000000-0005-0000-0000-0000D1050000}"/>
    <cellStyle name="Enter Currency (0) 9" xfId="4133" xr:uid="{00000000-0005-0000-0000-0000C1050000}"/>
    <cellStyle name="Enter Currency (2)" xfId="231" xr:uid="{00000000-0005-0000-0000-0000D2050000}"/>
    <cellStyle name="Enter Currency (2) 2" xfId="232" xr:uid="{00000000-0005-0000-0000-0000D3050000}"/>
    <cellStyle name="Enter Currency (2) 2 2" xfId="1933" xr:uid="{00000000-0005-0000-0000-0000D4050000}"/>
    <cellStyle name="Enter Currency (2) 2 3" xfId="4137" xr:uid="{00000000-0005-0000-0000-0000D3050000}"/>
    <cellStyle name="Enter Currency (2) 3" xfId="233" xr:uid="{00000000-0005-0000-0000-0000D5050000}"/>
    <cellStyle name="Enter Currency (2) 3 2" xfId="754" xr:uid="{00000000-0005-0000-0000-0000D6050000}"/>
    <cellStyle name="Enter Currency (2) 3 2 2" xfId="2969" xr:uid="{00000000-0005-0000-0000-0000D7050000}"/>
    <cellStyle name="Enter Currency (2) 3 2 2 2" xfId="5505" xr:uid="{00000000-0005-0000-0000-0000D7050000}"/>
    <cellStyle name="Enter Currency (2) 3 2 3" xfId="4364" xr:uid="{00000000-0005-0000-0000-0000D6050000}"/>
    <cellStyle name="Enter Currency (2) 3 3" xfId="2970" xr:uid="{00000000-0005-0000-0000-0000D8050000}"/>
    <cellStyle name="Enter Currency (2) 3 3 2" xfId="5506" xr:uid="{00000000-0005-0000-0000-0000D8050000}"/>
    <cellStyle name="Enter Currency (2) 3 4" xfId="4138" xr:uid="{00000000-0005-0000-0000-0000D5050000}"/>
    <cellStyle name="Enter Currency (2) 4" xfId="580" xr:uid="{00000000-0005-0000-0000-0000D9050000}"/>
    <cellStyle name="Enter Currency (2) 4 2" xfId="1270" xr:uid="{00000000-0005-0000-0000-0000DA050000}"/>
    <cellStyle name="Enter Currency (2) 4 2 2" xfId="2971" xr:uid="{00000000-0005-0000-0000-0000DB050000}"/>
    <cellStyle name="Enter Currency (2) 4 2 2 2" xfId="5507" xr:uid="{00000000-0005-0000-0000-0000DB050000}"/>
    <cellStyle name="Enter Currency (2) 4 2 3" xfId="4544" xr:uid="{00000000-0005-0000-0000-0000DA050000}"/>
    <cellStyle name="Enter Currency (2) 4 3" xfId="2972" xr:uid="{00000000-0005-0000-0000-0000DC050000}"/>
    <cellStyle name="Enter Currency (2) 4 3 2" xfId="5508" xr:uid="{00000000-0005-0000-0000-0000DC050000}"/>
    <cellStyle name="Enter Currency (2) 4 4" xfId="4291" xr:uid="{00000000-0005-0000-0000-0000D9050000}"/>
    <cellStyle name="Enter Currency (2) 5" xfId="1271" xr:uid="{00000000-0005-0000-0000-0000DD050000}"/>
    <cellStyle name="Enter Currency (2) 5 2" xfId="2973" xr:uid="{00000000-0005-0000-0000-0000DE050000}"/>
    <cellStyle name="Enter Currency (2) 5 2 2" xfId="5509" xr:uid="{00000000-0005-0000-0000-0000DE050000}"/>
    <cellStyle name="Enter Currency (2) 5 3" xfId="3687" xr:uid="{00000000-0005-0000-0000-0000DF050000}"/>
    <cellStyle name="Enter Currency (2) 5 3 2" xfId="6010" xr:uid="{00000000-0005-0000-0000-0000DF050000}"/>
    <cellStyle name="Enter Currency (2) 5 4" xfId="4545" xr:uid="{00000000-0005-0000-0000-0000DD050000}"/>
    <cellStyle name="Enter Currency (2) 6" xfId="2974" xr:uid="{00000000-0005-0000-0000-0000E0050000}"/>
    <cellStyle name="Enter Currency (2) 6 2" xfId="5510" xr:uid="{00000000-0005-0000-0000-0000E0050000}"/>
    <cellStyle name="Enter Currency (2) 7" xfId="3405" xr:uid="{00000000-0005-0000-0000-0000E1050000}"/>
    <cellStyle name="Enter Currency (2) 7 2" xfId="5804" xr:uid="{00000000-0005-0000-0000-0000E1050000}"/>
    <cellStyle name="Enter Currency (2) 8" xfId="3783" xr:uid="{00000000-0005-0000-0000-0000E2050000}"/>
    <cellStyle name="Enter Currency (2) 8 2" xfId="6061" xr:uid="{00000000-0005-0000-0000-0000E2050000}"/>
    <cellStyle name="Enter Currency (2) 9" xfId="4136" xr:uid="{00000000-0005-0000-0000-0000D2050000}"/>
    <cellStyle name="Enter Units (0)" xfId="234" xr:uid="{00000000-0005-0000-0000-0000E3050000}"/>
    <cellStyle name="Enter Units (0) 10" xfId="5135" xr:uid="{00000000-0005-0000-0000-0000EA010000}"/>
    <cellStyle name="Enter Units (0) 2" xfId="235" xr:uid="{00000000-0005-0000-0000-0000E4050000}"/>
    <cellStyle name="Enter Units (0) 2 2" xfId="2975" xr:uid="{00000000-0005-0000-0000-0000E5050000}"/>
    <cellStyle name="Enter Units (0) 2 2 2" xfId="5511" xr:uid="{00000000-0005-0000-0000-0000E5050000}"/>
    <cellStyle name="Enter Units (0) 2 3" xfId="4140" xr:uid="{00000000-0005-0000-0000-0000E4050000}"/>
    <cellStyle name="Enter Units (0) 3" xfId="236" xr:uid="{00000000-0005-0000-0000-0000E6050000}"/>
    <cellStyle name="Enter Units (0) 3 2" xfId="755" xr:uid="{00000000-0005-0000-0000-0000E7050000}"/>
    <cellStyle name="Enter Units (0) 3 2 2" xfId="2976" xr:uid="{00000000-0005-0000-0000-0000E8050000}"/>
    <cellStyle name="Enter Units (0) 3 2 2 2" xfId="5512" xr:uid="{00000000-0005-0000-0000-0000E8050000}"/>
    <cellStyle name="Enter Units (0) 3 2 3" xfId="4365" xr:uid="{00000000-0005-0000-0000-0000E7050000}"/>
    <cellStyle name="Enter Units (0) 3 3" xfId="2977" xr:uid="{00000000-0005-0000-0000-0000E9050000}"/>
    <cellStyle name="Enter Units (0) 3 3 2" xfId="5513" xr:uid="{00000000-0005-0000-0000-0000E9050000}"/>
    <cellStyle name="Enter Units (0) 3 4" xfId="4141" xr:uid="{00000000-0005-0000-0000-0000E6050000}"/>
    <cellStyle name="Enter Units (0) 4" xfId="581" xr:uid="{00000000-0005-0000-0000-0000EA050000}"/>
    <cellStyle name="Enter Units (0) 4 2" xfId="1272" xr:uid="{00000000-0005-0000-0000-0000EB050000}"/>
    <cellStyle name="Enter Units (0) 4 2 2" xfId="2978" xr:uid="{00000000-0005-0000-0000-0000EC050000}"/>
    <cellStyle name="Enter Units (0) 4 2 2 2" xfId="5514" xr:uid="{00000000-0005-0000-0000-0000EC050000}"/>
    <cellStyle name="Enter Units (0) 4 2 3" xfId="4546" xr:uid="{00000000-0005-0000-0000-0000EB050000}"/>
    <cellStyle name="Enter Units (0) 4 3" xfId="2979" xr:uid="{00000000-0005-0000-0000-0000ED050000}"/>
    <cellStyle name="Enter Units (0) 4 3 2" xfId="5515" xr:uid="{00000000-0005-0000-0000-0000ED050000}"/>
    <cellStyle name="Enter Units (0) 4 4" xfId="4292" xr:uid="{00000000-0005-0000-0000-0000EA050000}"/>
    <cellStyle name="Enter Units (0) 5" xfId="1273" xr:uid="{00000000-0005-0000-0000-0000EE050000}"/>
    <cellStyle name="Enter Units (0) 5 2" xfId="2980" xr:uid="{00000000-0005-0000-0000-0000EF050000}"/>
    <cellStyle name="Enter Units (0) 5 2 2" xfId="5516" xr:uid="{00000000-0005-0000-0000-0000EF050000}"/>
    <cellStyle name="Enter Units (0) 5 3" xfId="3688" xr:uid="{00000000-0005-0000-0000-0000F0050000}"/>
    <cellStyle name="Enter Units (0) 5 3 2" xfId="6011" xr:uid="{00000000-0005-0000-0000-0000F0050000}"/>
    <cellStyle name="Enter Units (0) 5 4" xfId="4547" xr:uid="{00000000-0005-0000-0000-0000EE050000}"/>
    <cellStyle name="Enter Units (0) 6" xfId="2981" xr:uid="{00000000-0005-0000-0000-0000F1050000}"/>
    <cellStyle name="Enter Units (0) 6 2" xfId="5517" xr:uid="{00000000-0005-0000-0000-0000F1050000}"/>
    <cellStyle name="Enter Units (0) 7" xfId="3406" xr:uid="{00000000-0005-0000-0000-0000F2050000}"/>
    <cellStyle name="Enter Units (0) 7 2" xfId="5805" xr:uid="{00000000-0005-0000-0000-0000F2050000}"/>
    <cellStyle name="Enter Units (0) 8" xfId="3787" xr:uid="{00000000-0005-0000-0000-0000F3050000}"/>
    <cellStyle name="Enter Units (0) 8 2" xfId="6064" xr:uid="{00000000-0005-0000-0000-0000F3050000}"/>
    <cellStyle name="Enter Units (0) 9" xfId="4139" xr:uid="{00000000-0005-0000-0000-0000E3050000}"/>
    <cellStyle name="Enter Units (1)" xfId="237" xr:uid="{00000000-0005-0000-0000-0000F4050000}"/>
    <cellStyle name="Enter Units (1) 2" xfId="238" xr:uid="{00000000-0005-0000-0000-0000F5050000}"/>
    <cellStyle name="Enter Units (1) 2 2" xfId="1934" xr:uid="{00000000-0005-0000-0000-0000F6050000}"/>
    <cellStyle name="Enter Units (1) 3" xfId="239" xr:uid="{00000000-0005-0000-0000-0000F7050000}"/>
    <cellStyle name="Enter Units (1) 3 2" xfId="756" xr:uid="{00000000-0005-0000-0000-0000F8050000}"/>
    <cellStyle name="Enter Units (1) 3 2 2" xfId="2982" xr:uid="{00000000-0005-0000-0000-0000F9050000}"/>
    <cellStyle name="Enter Units (1) 3 3" xfId="2983" xr:uid="{00000000-0005-0000-0000-0000FA050000}"/>
    <cellStyle name="Enter Units (1) 4" xfId="582" xr:uid="{00000000-0005-0000-0000-0000FB050000}"/>
    <cellStyle name="Enter Units (1) 4 2" xfId="1274" xr:uid="{00000000-0005-0000-0000-0000FC050000}"/>
    <cellStyle name="Enter Units (1) 4 2 2" xfId="2984" xr:uid="{00000000-0005-0000-0000-0000FD050000}"/>
    <cellStyle name="Enter Units (1) 4 3" xfId="2985" xr:uid="{00000000-0005-0000-0000-0000FE050000}"/>
    <cellStyle name="Enter Units (1) 5" xfId="1275" xr:uid="{00000000-0005-0000-0000-0000FF050000}"/>
    <cellStyle name="Enter Units (1) 5 2" xfId="2986" xr:uid="{00000000-0005-0000-0000-000000060000}"/>
    <cellStyle name="Enter Units (1) 5 3" xfId="3689" xr:uid="{00000000-0005-0000-0000-000001060000}"/>
    <cellStyle name="Enter Units (1) 6" xfId="2987" xr:uid="{00000000-0005-0000-0000-000002060000}"/>
    <cellStyle name="Enter Units (1) 7" xfId="3407" xr:uid="{00000000-0005-0000-0000-000003060000}"/>
    <cellStyle name="Enter Units (1) 8" xfId="3788" xr:uid="{00000000-0005-0000-0000-000004060000}"/>
    <cellStyle name="Enter Units (2)" xfId="240" xr:uid="{00000000-0005-0000-0000-000005060000}"/>
    <cellStyle name="Enter Units (2) 2" xfId="241" xr:uid="{00000000-0005-0000-0000-000006060000}"/>
    <cellStyle name="Enter Units (2) 2 2" xfId="1935" xr:uid="{00000000-0005-0000-0000-000007060000}"/>
    <cellStyle name="Enter Units (2) 2 3" xfId="4143" xr:uid="{00000000-0005-0000-0000-000006060000}"/>
    <cellStyle name="Enter Units (2) 3" xfId="242" xr:uid="{00000000-0005-0000-0000-000008060000}"/>
    <cellStyle name="Enter Units (2) 3 2" xfId="757" xr:uid="{00000000-0005-0000-0000-000009060000}"/>
    <cellStyle name="Enter Units (2) 3 2 2" xfId="2988" xr:uid="{00000000-0005-0000-0000-00000A060000}"/>
    <cellStyle name="Enter Units (2) 3 2 2 2" xfId="5518" xr:uid="{00000000-0005-0000-0000-00000A060000}"/>
    <cellStyle name="Enter Units (2) 3 2 3" xfId="4366" xr:uid="{00000000-0005-0000-0000-000009060000}"/>
    <cellStyle name="Enter Units (2) 3 3" xfId="2989" xr:uid="{00000000-0005-0000-0000-00000B060000}"/>
    <cellStyle name="Enter Units (2) 3 3 2" xfId="5519" xr:uid="{00000000-0005-0000-0000-00000B060000}"/>
    <cellStyle name="Enter Units (2) 3 4" xfId="4144" xr:uid="{00000000-0005-0000-0000-000008060000}"/>
    <cellStyle name="Enter Units (2) 4" xfId="583" xr:uid="{00000000-0005-0000-0000-00000C060000}"/>
    <cellStyle name="Enter Units (2) 4 2" xfId="1276" xr:uid="{00000000-0005-0000-0000-00000D060000}"/>
    <cellStyle name="Enter Units (2) 4 2 2" xfId="2990" xr:uid="{00000000-0005-0000-0000-00000E060000}"/>
    <cellStyle name="Enter Units (2) 4 2 2 2" xfId="5520" xr:uid="{00000000-0005-0000-0000-00000E060000}"/>
    <cellStyle name="Enter Units (2) 4 2 3" xfId="4548" xr:uid="{00000000-0005-0000-0000-00000D060000}"/>
    <cellStyle name="Enter Units (2) 4 3" xfId="2991" xr:uid="{00000000-0005-0000-0000-00000F060000}"/>
    <cellStyle name="Enter Units (2) 4 3 2" xfId="5521" xr:uid="{00000000-0005-0000-0000-00000F060000}"/>
    <cellStyle name="Enter Units (2) 4 4" xfId="4293" xr:uid="{00000000-0005-0000-0000-00000C060000}"/>
    <cellStyle name="Enter Units (2) 5" xfId="1277" xr:uid="{00000000-0005-0000-0000-000010060000}"/>
    <cellStyle name="Enter Units (2) 5 2" xfId="2992" xr:uid="{00000000-0005-0000-0000-000011060000}"/>
    <cellStyle name="Enter Units (2) 5 2 2" xfId="5522" xr:uid="{00000000-0005-0000-0000-000011060000}"/>
    <cellStyle name="Enter Units (2) 5 3" xfId="3690" xr:uid="{00000000-0005-0000-0000-000012060000}"/>
    <cellStyle name="Enter Units (2) 5 3 2" xfId="6012" xr:uid="{00000000-0005-0000-0000-000012060000}"/>
    <cellStyle name="Enter Units (2) 5 4" xfId="4549" xr:uid="{00000000-0005-0000-0000-000010060000}"/>
    <cellStyle name="Enter Units (2) 6" xfId="2993" xr:uid="{00000000-0005-0000-0000-000013060000}"/>
    <cellStyle name="Enter Units (2) 6 2" xfId="5523" xr:uid="{00000000-0005-0000-0000-000013060000}"/>
    <cellStyle name="Enter Units (2) 7" xfId="3408" xr:uid="{00000000-0005-0000-0000-000014060000}"/>
    <cellStyle name="Enter Units (2) 7 2" xfId="5806" xr:uid="{00000000-0005-0000-0000-000014060000}"/>
    <cellStyle name="Enter Units (2) 8" xfId="3789" xr:uid="{00000000-0005-0000-0000-000015060000}"/>
    <cellStyle name="Enter Units (2) 8 2" xfId="6065" xr:uid="{00000000-0005-0000-0000-000015060000}"/>
    <cellStyle name="Enter Units (2) 9" xfId="4142" xr:uid="{00000000-0005-0000-0000-000005060000}"/>
    <cellStyle name="Euro" xfId="243" xr:uid="{00000000-0005-0000-0000-000016060000}"/>
    <cellStyle name="Euro 10" xfId="1936" xr:uid="{00000000-0005-0000-0000-000017060000}"/>
    <cellStyle name="Euro 11" xfId="4330" xr:uid="{00000000-0005-0000-0000-0000EF010000}"/>
    <cellStyle name="Euro 2" xfId="1096" xr:uid="{00000000-0005-0000-0000-000018060000}"/>
    <cellStyle name="Euro 3" xfId="1097" xr:uid="{00000000-0005-0000-0000-000019060000}"/>
    <cellStyle name="Euro 4" xfId="1098" xr:uid="{00000000-0005-0000-0000-00001A060000}"/>
    <cellStyle name="Euro 5" xfId="1099" xr:uid="{00000000-0005-0000-0000-00001B060000}"/>
    <cellStyle name="Euro 6" xfId="1100" xr:uid="{00000000-0005-0000-0000-00001C060000}"/>
    <cellStyle name="Euro 7" xfId="1101" xr:uid="{00000000-0005-0000-0000-00001D060000}"/>
    <cellStyle name="Euro 8" xfId="1102" xr:uid="{00000000-0005-0000-0000-00001E060000}"/>
    <cellStyle name="Euro 9" xfId="1103" xr:uid="{00000000-0005-0000-0000-00001F060000}"/>
    <cellStyle name="Explanatory Text 2" xfId="985" xr:uid="{00000000-0005-0000-0000-000020060000}"/>
    <cellStyle name="Explanatory Text 2 2" xfId="1937" xr:uid="{00000000-0005-0000-0000-000021060000}"/>
    <cellStyle name="Explanatory Text 3" xfId="1278" xr:uid="{00000000-0005-0000-0000-000022060000}"/>
    <cellStyle name="Explanatory Text 4" xfId="244" xr:uid="{00000000-0005-0000-0000-000023060000}"/>
    <cellStyle name="Fixed" xfId="245" xr:uid="{00000000-0005-0000-0000-000024060000}"/>
    <cellStyle name="Fixed 10" xfId="1938" xr:uid="{00000000-0005-0000-0000-000025060000}"/>
    <cellStyle name="Fixed 2" xfId="246" xr:uid="{00000000-0005-0000-0000-000026060000}"/>
    <cellStyle name="Fixed 2 2" xfId="1939" xr:uid="{00000000-0005-0000-0000-000027060000}"/>
    <cellStyle name="Fixed 3" xfId="1104" xr:uid="{00000000-0005-0000-0000-000028060000}"/>
    <cellStyle name="Fixed 4" xfId="1105" xr:uid="{00000000-0005-0000-0000-000029060000}"/>
    <cellStyle name="Fixed 5" xfId="1106" xr:uid="{00000000-0005-0000-0000-00002A060000}"/>
    <cellStyle name="Fixed 6" xfId="1107" xr:uid="{00000000-0005-0000-0000-00002B060000}"/>
    <cellStyle name="Fixed 7" xfId="1108" xr:uid="{00000000-0005-0000-0000-00002C060000}"/>
    <cellStyle name="Fixed 8" xfId="1109" xr:uid="{00000000-0005-0000-0000-00002D060000}"/>
    <cellStyle name="Fixed 9" xfId="1110" xr:uid="{00000000-0005-0000-0000-00002E060000}"/>
    <cellStyle name="Footnote" xfId="247" xr:uid="{00000000-0005-0000-0000-00002F060000}"/>
    <cellStyle name="Footnote 2" xfId="986" xr:uid="{00000000-0005-0000-0000-000030060000}"/>
    <cellStyle name="Good 2" xfId="987" xr:uid="{00000000-0005-0000-0000-000031060000}"/>
    <cellStyle name="Good 2 2" xfId="1940" xr:uid="{00000000-0005-0000-0000-000032060000}"/>
    <cellStyle name="Good 3" xfId="1279" xr:uid="{00000000-0005-0000-0000-000033060000}"/>
    <cellStyle name="Good 4" xfId="248" xr:uid="{00000000-0005-0000-0000-000034060000}"/>
    <cellStyle name="Grey" xfId="249" xr:uid="{00000000-0005-0000-0000-000035060000}"/>
    <cellStyle name="Grey 2" xfId="250" xr:uid="{00000000-0005-0000-0000-000036060000}"/>
    <cellStyle name="Hard Percent" xfId="251" xr:uid="{00000000-0005-0000-0000-000037060000}"/>
    <cellStyle name="HEADER" xfId="252" xr:uid="{00000000-0005-0000-0000-000038060000}"/>
    <cellStyle name="HEADER 2" xfId="758" xr:uid="{00000000-0005-0000-0000-000039060000}"/>
    <cellStyle name="Header1" xfId="253" xr:uid="{00000000-0005-0000-0000-00003A060000}"/>
    <cellStyle name="Header1 2" xfId="759" xr:uid="{00000000-0005-0000-0000-00003B060000}"/>
    <cellStyle name="Header1 2 2" xfId="4367" xr:uid="{00000000-0005-0000-0000-00003B060000}"/>
    <cellStyle name="Header1 3" xfId="1941" xr:uid="{00000000-0005-0000-0000-00003C060000}"/>
    <cellStyle name="Header1 3 2" xfId="5088" xr:uid="{00000000-0005-0000-0000-00003C060000}"/>
    <cellStyle name="Header1 4" xfId="3409" xr:uid="{00000000-0005-0000-0000-00003D060000}"/>
    <cellStyle name="Header1 5" xfId="4148" xr:uid="{00000000-0005-0000-0000-00003A060000}"/>
    <cellStyle name="Header2" xfId="254" xr:uid="{00000000-0005-0000-0000-00003E060000}"/>
    <cellStyle name="Header2 2" xfId="760" xr:uid="{00000000-0005-0000-0000-00003F060000}"/>
    <cellStyle name="Header2 2 2" xfId="1942" xr:uid="{00000000-0005-0000-0000-000040060000}"/>
    <cellStyle name="Header2 2 2 2" xfId="5089" xr:uid="{00000000-0005-0000-0000-000040060000}"/>
    <cellStyle name="Header2 2 2 3" xfId="6474" xr:uid="{00000000-0005-0000-0000-0000A0050000}"/>
    <cellStyle name="Header2 2 3" xfId="4368" xr:uid="{00000000-0005-0000-0000-00003F060000}"/>
    <cellStyle name="Header2 3" xfId="1943" xr:uid="{00000000-0005-0000-0000-000041060000}"/>
    <cellStyle name="Header2 3 2" xfId="1944" xr:uid="{00000000-0005-0000-0000-000042060000}"/>
    <cellStyle name="Header2 3 2 2" xfId="5091" xr:uid="{00000000-0005-0000-0000-000042060000}"/>
    <cellStyle name="Header2 3 2 3" xfId="6476" xr:uid="{00000000-0005-0000-0000-0000A2050000}"/>
    <cellStyle name="Header2 3 3" xfId="5090" xr:uid="{00000000-0005-0000-0000-000041060000}"/>
    <cellStyle name="Header2 3 4" xfId="6475" xr:uid="{00000000-0005-0000-0000-0000A1050000}"/>
    <cellStyle name="Header2 4" xfId="1945" xr:uid="{00000000-0005-0000-0000-000043060000}"/>
    <cellStyle name="Header2 4 2" xfId="5092" xr:uid="{00000000-0005-0000-0000-000043060000}"/>
    <cellStyle name="Header2 4 3" xfId="6477" xr:uid="{00000000-0005-0000-0000-0000A3050000}"/>
    <cellStyle name="Header2 5" xfId="2994" xr:uid="{00000000-0005-0000-0000-000044060000}"/>
    <cellStyle name="Header2 5 2" xfId="5524" xr:uid="{00000000-0005-0000-0000-000044060000}"/>
    <cellStyle name="Header2 6" xfId="3410" xr:uid="{00000000-0005-0000-0000-000045060000}"/>
    <cellStyle name="Header2 6 2" xfId="5807" xr:uid="{00000000-0005-0000-0000-000045060000}"/>
    <cellStyle name="Header2 7" xfId="3790" xr:uid="{00000000-0005-0000-0000-000046060000}"/>
    <cellStyle name="Header2 8" xfId="4149" xr:uid="{00000000-0005-0000-0000-00003E060000}"/>
    <cellStyle name="Heading 1 2" xfId="988" xr:uid="{00000000-0005-0000-0000-000047060000}"/>
    <cellStyle name="Heading 1 2 2" xfId="1946" xr:uid="{00000000-0005-0000-0000-000048060000}"/>
    <cellStyle name="Heading 1 3" xfId="1280" xr:uid="{00000000-0005-0000-0000-000049060000}"/>
    <cellStyle name="Heading 1 4" xfId="255" xr:uid="{00000000-0005-0000-0000-00004A060000}"/>
    <cellStyle name="Heading 2 2" xfId="989" xr:uid="{00000000-0005-0000-0000-00004B060000}"/>
    <cellStyle name="Heading 2 2 2" xfId="1947" xr:uid="{00000000-0005-0000-0000-00004C060000}"/>
    <cellStyle name="Heading 2 3" xfId="1281" xr:uid="{00000000-0005-0000-0000-00004D060000}"/>
    <cellStyle name="Heading 2 4" xfId="256" xr:uid="{00000000-0005-0000-0000-00004E060000}"/>
    <cellStyle name="Heading 3 2" xfId="990" xr:uid="{00000000-0005-0000-0000-00004F060000}"/>
    <cellStyle name="Heading 3 2 2" xfId="1948" xr:uid="{00000000-0005-0000-0000-000050060000}"/>
    <cellStyle name="Heading 3 2 2 2" xfId="5093" xr:uid="{00000000-0005-0000-0000-000050060000}"/>
    <cellStyle name="Heading 3 2 3" xfId="3413" xr:uid="{00000000-0005-0000-0000-000051060000}"/>
    <cellStyle name="Heading 3 2 3 2" xfId="5810" xr:uid="{00000000-0005-0000-0000-000051060000}"/>
    <cellStyle name="Heading 3 2 4" xfId="3792" xr:uid="{00000000-0005-0000-0000-000052060000}"/>
    <cellStyle name="Heading 3 3" xfId="1282" xr:uid="{00000000-0005-0000-0000-000053060000}"/>
    <cellStyle name="Heading 3 3 2" xfId="3414" xr:uid="{00000000-0005-0000-0000-000054060000}"/>
    <cellStyle name="Heading 3 3 2 2" xfId="5811" xr:uid="{00000000-0005-0000-0000-000054060000}"/>
    <cellStyle name="Heading 3 3 3" xfId="3793" xr:uid="{00000000-0005-0000-0000-000055060000}"/>
    <cellStyle name="Heading 3 4" xfId="3412" xr:uid="{00000000-0005-0000-0000-000056060000}"/>
    <cellStyle name="Heading 3 4 2" xfId="5809" xr:uid="{00000000-0005-0000-0000-000056060000}"/>
    <cellStyle name="Heading 3 5" xfId="3791" xr:uid="{00000000-0005-0000-0000-000057060000}"/>
    <cellStyle name="Heading 3 6" xfId="257" xr:uid="{00000000-0005-0000-0000-000058060000}"/>
    <cellStyle name="Heading 3 6 2" xfId="4150" xr:uid="{00000000-0005-0000-0000-000058060000}"/>
    <cellStyle name="Heading 4 2" xfId="991" xr:uid="{00000000-0005-0000-0000-000059060000}"/>
    <cellStyle name="Heading 4 2 2" xfId="1949" xr:uid="{00000000-0005-0000-0000-00005A060000}"/>
    <cellStyle name="Heading 4 3" xfId="1283" xr:uid="{00000000-0005-0000-0000-00005B060000}"/>
    <cellStyle name="Heading 4 4" xfId="258" xr:uid="{00000000-0005-0000-0000-00005C060000}"/>
    <cellStyle name="HEADING1" xfId="259" xr:uid="{00000000-0005-0000-0000-00005D060000}"/>
    <cellStyle name="HEADING1 10" xfId="761" xr:uid="{00000000-0005-0000-0000-00005E060000}"/>
    <cellStyle name="Heading1 11" xfId="5199" xr:uid="{00000000-0005-0000-0000-000000020000}"/>
    <cellStyle name="Heading1 12" xfId="6112" xr:uid="{00000000-0005-0000-0000-000000020000}"/>
    <cellStyle name="HEADING1 2" xfId="1111" xr:uid="{00000000-0005-0000-0000-00005F060000}"/>
    <cellStyle name="HEADING1 3" xfId="1112" xr:uid="{00000000-0005-0000-0000-000060060000}"/>
    <cellStyle name="HEADING1 4" xfId="1113" xr:uid="{00000000-0005-0000-0000-000061060000}"/>
    <cellStyle name="HEADING1 5" xfId="1114" xr:uid="{00000000-0005-0000-0000-000062060000}"/>
    <cellStyle name="HEADING1 6" xfId="1115" xr:uid="{00000000-0005-0000-0000-000063060000}"/>
    <cellStyle name="HEADING1 7" xfId="1116" xr:uid="{00000000-0005-0000-0000-000064060000}"/>
    <cellStyle name="HEADING1 8" xfId="1117" xr:uid="{00000000-0005-0000-0000-000065060000}"/>
    <cellStyle name="HEADING1 9" xfId="1118" xr:uid="{00000000-0005-0000-0000-000066060000}"/>
    <cellStyle name="HEADING2" xfId="260" xr:uid="{00000000-0005-0000-0000-000067060000}"/>
    <cellStyle name="HEADING2 10" xfId="762" xr:uid="{00000000-0005-0000-0000-000068060000}"/>
    <cellStyle name="Heading2 11" xfId="5471" xr:uid="{00000000-0005-0000-0000-000001020000}"/>
    <cellStyle name="Heading2 12" xfId="5387" xr:uid="{00000000-0005-0000-0000-000001020000}"/>
    <cellStyle name="HEADING2 2" xfId="261" xr:uid="{00000000-0005-0000-0000-000069060000}"/>
    <cellStyle name="HEADING2 2 2" xfId="763" xr:uid="{00000000-0005-0000-0000-00006A060000}"/>
    <cellStyle name="HEADING2 3" xfId="1119" xr:uid="{00000000-0005-0000-0000-00006B060000}"/>
    <cellStyle name="HEADING2 4" xfId="1120" xr:uid="{00000000-0005-0000-0000-00006C060000}"/>
    <cellStyle name="HEADING2 5" xfId="1121" xr:uid="{00000000-0005-0000-0000-00006D060000}"/>
    <cellStyle name="HEADING2 6" xfId="1122" xr:uid="{00000000-0005-0000-0000-00006E060000}"/>
    <cellStyle name="HEADING2 7" xfId="1123" xr:uid="{00000000-0005-0000-0000-00006F060000}"/>
    <cellStyle name="HEADING2 8" xfId="1124" xr:uid="{00000000-0005-0000-0000-000070060000}"/>
    <cellStyle name="HEADING2 9" xfId="1125" xr:uid="{00000000-0005-0000-0000-000071060000}"/>
    <cellStyle name="HELV8BLUE" xfId="262" xr:uid="{00000000-0005-0000-0000-000072060000}"/>
    <cellStyle name="HELV8BLUE 2" xfId="764" xr:uid="{00000000-0005-0000-0000-000073060000}"/>
    <cellStyle name="HELV8BLUE 3" xfId="1950" xr:uid="{00000000-0005-0000-0000-000074060000}"/>
    <cellStyle name="HELV8BLUE 4" xfId="3691" xr:uid="{00000000-0005-0000-0000-000075060000}"/>
    <cellStyle name="Highlight" xfId="6359" xr:uid="{00000000-0005-0000-0000-000003020000}"/>
    <cellStyle name="Historical" xfId="263" xr:uid="{00000000-0005-0000-0000-000076060000}"/>
    <cellStyle name="Historical 10" xfId="765" xr:uid="{00000000-0005-0000-0000-000077060000}"/>
    <cellStyle name="Historical 11" xfId="3415" xr:uid="{00000000-0005-0000-0000-000078060000}"/>
    <cellStyle name="Historical 12" xfId="3794" xr:uid="{00000000-0005-0000-0000-000079060000}"/>
    <cellStyle name="Historical 2" xfId="264" xr:uid="{00000000-0005-0000-0000-00007A060000}"/>
    <cellStyle name="Historical 2 2" xfId="766" xr:uid="{00000000-0005-0000-0000-00007B060000}"/>
    <cellStyle name="Historical 3" xfId="265" xr:uid="{00000000-0005-0000-0000-00007C060000}"/>
    <cellStyle name="Historical 3 2" xfId="768" xr:uid="{00000000-0005-0000-0000-00007D060000}"/>
    <cellStyle name="Historical 3 2 2" xfId="2995" xr:uid="{00000000-0005-0000-0000-00007E060000}"/>
    <cellStyle name="Historical 3 3" xfId="767" xr:uid="{00000000-0005-0000-0000-00007F060000}"/>
    <cellStyle name="Historical 4" xfId="584" xr:uid="{00000000-0005-0000-0000-000080060000}"/>
    <cellStyle name="Historical 4 2" xfId="769" xr:uid="{00000000-0005-0000-0000-000081060000}"/>
    <cellStyle name="Historical 4 2 2" xfId="2996" xr:uid="{00000000-0005-0000-0000-000082060000}"/>
    <cellStyle name="Historical 4 3" xfId="2997" xr:uid="{00000000-0005-0000-0000-000083060000}"/>
    <cellStyle name="Historical 5" xfId="1126" xr:uid="{00000000-0005-0000-0000-000084060000}"/>
    <cellStyle name="Historical 5 2" xfId="1284" xr:uid="{00000000-0005-0000-0000-000085060000}"/>
    <cellStyle name="Historical 6" xfId="1127" xr:uid="{00000000-0005-0000-0000-000086060000}"/>
    <cellStyle name="Historical 6 2" xfId="3417" xr:uid="{00000000-0005-0000-0000-000087060000}"/>
    <cellStyle name="Historical 7" xfId="1128" xr:uid="{00000000-0005-0000-0000-000088060000}"/>
    <cellStyle name="Historical 8" xfId="1129" xr:uid="{00000000-0005-0000-0000-000089060000}"/>
    <cellStyle name="Historical 9" xfId="1130" xr:uid="{00000000-0005-0000-0000-00008A060000}"/>
    <cellStyle name="Hyperlink 2" xfId="266" xr:uid="{00000000-0005-0000-0000-00008B060000}"/>
    <cellStyle name="Hyperlink 2 2" xfId="770" xr:uid="{00000000-0005-0000-0000-00008C060000}"/>
    <cellStyle name="Hyperlink 2 3" xfId="1951" xr:uid="{00000000-0005-0000-0000-00008D060000}"/>
    <cellStyle name="Hyperlink 2 4" xfId="3692" xr:uid="{00000000-0005-0000-0000-00008E060000}"/>
    <cellStyle name="Hyperlink 3" xfId="267" xr:uid="{00000000-0005-0000-0000-00008F060000}"/>
    <cellStyle name="Hyperlink 3 2" xfId="771" xr:uid="{00000000-0005-0000-0000-000090060000}"/>
    <cellStyle name="Hyperlink 4" xfId="268" xr:uid="{00000000-0005-0000-0000-000091060000}"/>
    <cellStyle name="Hyperlink 4 2" xfId="772" xr:uid="{00000000-0005-0000-0000-000092060000}"/>
    <cellStyle name="Hyperlink 5" xfId="635" xr:uid="{00000000-0005-0000-0000-000093060000}"/>
    <cellStyle name="Hyperlink 5 2" xfId="3418" xr:uid="{00000000-0005-0000-0000-000094060000}"/>
    <cellStyle name="ignacio" xfId="4021" xr:uid="{00000000-0005-0000-0000-000004020000}"/>
    <cellStyle name="in" xfId="269" xr:uid="{00000000-0005-0000-0000-000095060000}"/>
    <cellStyle name="in 2" xfId="992" xr:uid="{00000000-0005-0000-0000-000096060000}"/>
    <cellStyle name="Input [yellow]" xfId="271" xr:uid="{00000000-0005-0000-0000-000097060000}"/>
    <cellStyle name="Input [yellow] 2" xfId="272" xr:uid="{00000000-0005-0000-0000-000098060000}"/>
    <cellStyle name="Input [yellow] 2 2" xfId="1952" xr:uid="{00000000-0005-0000-0000-000099060000}"/>
    <cellStyle name="Input [yellow] 2 2 2" xfId="5094" xr:uid="{00000000-0005-0000-0000-000099060000}"/>
    <cellStyle name="Input [yellow] 2 2 3" xfId="6478" xr:uid="{00000000-0005-0000-0000-0000ED050000}"/>
    <cellStyle name="Input [yellow] 2 3" xfId="2998" xr:uid="{00000000-0005-0000-0000-00009A060000}"/>
    <cellStyle name="Input [yellow] 2 3 2" xfId="5525" xr:uid="{00000000-0005-0000-0000-00009A060000}"/>
    <cellStyle name="Input [yellow] 2 4" xfId="3340" xr:uid="{00000000-0005-0000-0000-00009B060000}"/>
    <cellStyle name="Input [yellow] 2 4 2" xfId="5745" xr:uid="{00000000-0005-0000-0000-00009B060000}"/>
    <cellStyle name="Input [yellow] 2 5" xfId="3798" xr:uid="{00000000-0005-0000-0000-00009C060000}"/>
    <cellStyle name="Input [yellow] 2 5 2" xfId="6068" xr:uid="{00000000-0005-0000-0000-00009C060000}"/>
    <cellStyle name="Input [yellow] 2 6" xfId="3744" xr:uid="{00000000-0005-0000-0000-00009D060000}"/>
    <cellStyle name="Input [yellow] 3" xfId="1953" xr:uid="{00000000-0005-0000-0000-00009E060000}"/>
    <cellStyle name="Input [yellow] 3 2" xfId="5095" xr:uid="{00000000-0005-0000-0000-00009E060000}"/>
    <cellStyle name="Input [yellow] 3 3" xfId="6479" xr:uid="{00000000-0005-0000-0000-0000EF050000}"/>
    <cellStyle name="Input [yellow] 4" xfId="2999" xr:uid="{00000000-0005-0000-0000-00009F060000}"/>
    <cellStyle name="Input [yellow] 4 2" xfId="5526" xr:uid="{00000000-0005-0000-0000-00009F060000}"/>
    <cellStyle name="Input [yellow] 5" xfId="3341" xr:uid="{00000000-0005-0000-0000-0000A0060000}"/>
    <cellStyle name="Input [yellow] 5 2" xfId="5746" xr:uid="{00000000-0005-0000-0000-0000A0060000}"/>
    <cellStyle name="Input [yellow] 6" xfId="3797" xr:uid="{00000000-0005-0000-0000-0000A1060000}"/>
    <cellStyle name="Input [yellow] 6 2" xfId="6067" xr:uid="{00000000-0005-0000-0000-0000A1060000}"/>
    <cellStyle name="Input [yellow] 7" xfId="3745" xr:uid="{00000000-0005-0000-0000-0000A2060000}"/>
    <cellStyle name="Input 10" xfId="3350" xr:uid="{00000000-0005-0000-0000-0000A3060000}"/>
    <cellStyle name="Input 10 2" xfId="5753" xr:uid="{00000000-0005-0000-0000-0000A3060000}"/>
    <cellStyle name="Input 11" xfId="3345" xr:uid="{00000000-0005-0000-0000-0000A4060000}"/>
    <cellStyle name="Input 11 2" xfId="5749" xr:uid="{00000000-0005-0000-0000-0000A4060000}"/>
    <cellStyle name="Input 12" xfId="3349" xr:uid="{00000000-0005-0000-0000-0000A5060000}"/>
    <cellStyle name="Input 12 2" xfId="5752" xr:uid="{00000000-0005-0000-0000-0000A5060000}"/>
    <cellStyle name="Input 13" xfId="3656" xr:uid="{00000000-0005-0000-0000-0000A6060000}"/>
    <cellStyle name="Input 13 2" xfId="5995" xr:uid="{00000000-0005-0000-0000-0000A6060000}"/>
    <cellStyle name="Input 14" xfId="3796" xr:uid="{00000000-0005-0000-0000-0000A7060000}"/>
    <cellStyle name="Input 15" xfId="3746" xr:uid="{00000000-0005-0000-0000-0000A8060000}"/>
    <cellStyle name="Input 16" xfId="3757" xr:uid="{00000000-0005-0000-0000-0000A9060000}"/>
    <cellStyle name="Input 17" xfId="3747" xr:uid="{00000000-0005-0000-0000-0000AA060000}"/>
    <cellStyle name="Input 18" xfId="3756" xr:uid="{00000000-0005-0000-0000-0000AB060000}"/>
    <cellStyle name="Input 19" xfId="3743" xr:uid="{00000000-0005-0000-0000-0000AC060000}"/>
    <cellStyle name="Input 2" xfId="993" xr:uid="{00000000-0005-0000-0000-0000AD060000}"/>
    <cellStyle name="Input 2 2" xfId="1954" xr:uid="{00000000-0005-0000-0000-0000AE060000}"/>
    <cellStyle name="Input 2 2 2" xfId="1955" xr:uid="{00000000-0005-0000-0000-0000AF060000}"/>
    <cellStyle name="Input 2 2 2 2" xfId="5097" xr:uid="{00000000-0005-0000-0000-0000AF060000}"/>
    <cellStyle name="Input 2 2 3" xfId="5096" xr:uid="{00000000-0005-0000-0000-0000AE060000}"/>
    <cellStyle name="Input 2 3" xfId="1956" xr:uid="{00000000-0005-0000-0000-0000B0060000}"/>
    <cellStyle name="Input 2 3 2" xfId="5098" xr:uid="{00000000-0005-0000-0000-0000B0060000}"/>
    <cellStyle name="Input 2 4" xfId="3000" xr:uid="{00000000-0005-0000-0000-0000B1060000}"/>
    <cellStyle name="Input 2 4 2" xfId="5527" xr:uid="{00000000-0005-0000-0000-0000B1060000}"/>
    <cellStyle name="Input 2 5" xfId="3420" xr:uid="{00000000-0005-0000-0000-0000B2060000}"/>
    <cellStyle name="Input 2 5 2" xfId="5814" xr:uid="{00000000-0005-0000-0000-0000B2060000}"/>
    <cellStyle name="Input 2 6" xfId="3799" xr:uid="{00000000-0005-0000-0000-0000B3060000}"/>
    <cellStyle name="Input 20" xfId="3755" xr:uid="{00000000-0005-0000-0000-0000B4060000}"/>
    <cellStyle name="Input 21" xfId="270" xr:uid="{00000000-0005-0000-0000-0000B5060000}"/>
    <cellStyle name="Input 21 2" xfId="4151" xr:uid="{00000000-0005-0000-0000-0000B5060000}"/>
    <cellStyle name="Input 22" xfId="6454" xr:uid="{00000000-0005-0000-0000-00006D190000}"/>
    <cellStyle name="Input 3" xfId="1285" xr:uid="{00000000-0005-0000-0000-0000B6060000}"/>
    <cellStyle name="Input 3 2" xfId="3001" xr:uid="{00000000-0005-0000-0000-0000B7060000}"/>
    <cellStyle name="Input 3 2 2" xfId="5528" xr:uid="{00000000-0005-0000-0000-0000B7060000}"/>
    <cellStyle name="Input 3 3" xfId="3421" xr:uid="{00000000-0005-0000-0000-0000B8060000}"/>
    <cellStyle name="Input 3 3 2" xfId="5815" xr:uid="{00000000-0005-0000-0000-0000B8060000}"/>
    <cellStyle name="Input 3 4" xfId="3800" xr:uid="{00000000-0005-0000-0000-0000B9060000}"/>
    <cellStyle name="Input 4" xfId="1286" xr:uid="{00000000-0005-0000-0000-0000BA060000}"/>
    <cellStyle name="Input 4 2" xfId="3002" xr:uid="{00000000-0005-0000-0000-0000BB060000}"/>
    <cellStyle name="Input 4 2 2" xfId="5529" xr:uid="{00000000-0005-0000-0000-0000BB060000}"/>
    <cellStyle name="Input 4 3" xfId="3422" xr:uid="{00000000-0005-0000-0000-0000BC060000}"/>
    <cellStyle name="Input 4 3 2" xfId="5816" xr:uid="{00000000-0005-0000-0000-0000BC060000}"/>
    <cellStyle name="Input 4 4" xfId="3801" xr:uid="{00000000-0005-0000-0000-0000BD060000}"/>
    <cellStyle name="Input 5" xfId="1287" xr:uid="{00000000-0005-0000-0000-0000BE060000}"/>
    <cellStyle name="Input 5 2" xfId="3003" xr:uid="{00000000-0005-0000-0000-0000BF060000}"/>
    <cellStyle name="Input 5 2 2" xfId="5530" xr:uid="{00000000-0005-0000-0000-0000BF060000}"/>
    <cellStyle name="Input 5 3" xfId="3423" xr:uid="{00000000-0005-0000-0000-0000C0060000}"/>
    <cellStyle name="Input 5 3 2" xfId="5817" xr:uid="{00000000-0005-0000-0000-0000C0060000}"/>
    <cellStyle name="Input 5 4" xfId="3802" xr:uid="{00000000-0005-0000-0000-0000C1060000}"/>
    <cellStyle name="Input 6" xfId="1288" xr:uid="{00000000-0005-0000-0000-0000C2060000}"/>
    <cellStyle name="Input 6 2" xfId="3004" xr:uid="{00000000-0005-0000-0000-0000C3060000}"/>
    <cellStyle name="Input 6 2 2" xfId="5531" xr:uid="{00000000-0005-0000-0000-0000C3060000}"/>
    <cellStyle name="Input 6 3" xfId="3424" xr:uid="{00000000-0005-0000-0000-0000C4060000}"/>
    <cellStyle name="Input 6 3 2" xfId="5818" xr:uid="{00000000-0005-0000-0000-0000C4060000}"/>
    <cellStyle name="Input 6 4" xfId="3803" xr:uid="{00000000-0005-0000-0000-0000C5060000}"/>
    <cellStyle name="Input 7" xfId="1289" xr:uid="{00000000-0005-0000-0000-0000C6060000}"/>
    <cellStyle name="Input 7 2" xfId="3005" xr:uid="{00000000-0005-0000-0000-0000C7060000}"/>
    <cellStyle name="Input 7 2 2" xfId="5532" xr:uid="{00000000-0005-0000-0000-0000C7060000}"/>
    <cellStyle name="Input 7 3" xfId="3425" xr:uid="{00000000-0005-0000-0000-0000C8060000}"/>
    <cellStyle name="Input 7 3 2" xfId="5819" xr:uid="{00000000-0005-0000-0000-0000C8060000}"/>
    <cellStyle name="Input 7 4" xfId="3804" xr:uid="{00000000-0005-0000-0000-0000C9060000}"/>
    <cellStyle name="Input 8" xfId="3419" xr:uid="{00000000-0005-0000-0000-0000CA060000}"/>
    <cellStyle name="Input 8 2" xfId="5813" xr:uid="{00000000-0005-0000-0000-0000CA060000}"/>
    <cellStyle name="Input 9" xfId="3342" xr:uid="{00000000-0005-0000-0000-0000CB060000}"/>
    <cellStyle name="Input 9 2" xfId="5747" xr:uid="{00000000-0005-0000-0000-0000CB060000}"/>
    <cellStyle name="INPUTn" xfId="273" xr:uid="{00000000-0005-0000-0000-0000CC060000}"/>
    <cellStyle name="INPUTn 2" xfId="994" xr:uid="{00000000-0005-0000-0000-0000CD060000}"/>
    <cellStyle name="International" xfId="274" xr:uid="{00000000-0005-0000-0000-0000CE060000}"/>
    <cellStyle name="ken" xfId="275" xr:uid="{00000000-0005-0000-0000-0000CF060000}"/>
    <cellStyle name="ken 2" xfId="276" xr:uid="{00000000-0005-0000-0000-0000D0060000}"/>
    <cellStyle name="ken 2 2" xfId="774" xr:uid="{00000000-0005-0000-0000-0000D1060000}"/>
    <cellStyle name="ken 3" xfId="277" xr:uid="{00000000-0005-0000-0000-0000D2060000}"/>
    <cellStyle name="ken 3 2" xfId="776" xr:uid="{00000000-0005-0000-0000-0000D3060000}"/>
    <cellStyle name="ken 3 2 2" xfId="3006" xr:uid="{00000000-0005-0000-0000-0000D4060000}"/>
    <cellStyle name="ken 3 3" xfId="775" xr:uid="{00000000-0005-0000-0000-0000D5060000}"/>
    <cellStyle name="ken 4" xfId="585" xr:uid="{00000000-0005-0000-0000-0000D6060000}"/>
    <cellStyle name="ken 4 2" xfId="777" xr:uid="{00000000-0005-0000-0000-0000D7060000}"/>
    <cellStyle name="ken 4 2 2" xfId="3007" xr:uid="{00000000-0005-0000-0000-0000D8060000}"/>
    <cellStyle name="ken 4 3" xfId="3008" xr:uid="{00000000-0005-0000-0000-0000D9060000}"/>
    <cellStyle name="ken 5" xfId="773" xr:uid="{00000000-0005-0000-0000-0000DA060000}"/>
    <cellStyle name="ken 5 2" xfId="3009" xr:uid="{00000000-0005-0000-0000-0000DB060000}"/>
    <cellStyle name="ken 6" xfId="3010" xr:uid="{00000000-0005-0000-0000-0000DC060000}"/>
    <cellStyle name="ken 7" xfId="3426" xr:uid="{00000000-0005-0000-0000-0000DD060000}"/>
    <cellStyle name="ken 8" xfId="3805" xr:uid="{00000000-0005-0000-0000-0000DE060000}"/>
    <cellStyle name="Komma [0]_laroux" xfId="278" xr:uid="{00000000-0005-0000-0000-0000DF060000}"/>
    <cellStyle name="Komma_laroux" xfId="279" xr:uid="{00000000-0005-0000-0000-0000E0060000}"/>
    <cellStyle name="Legal 8½ x 14 in" xfId="5202" xr:uid="{00000000-0005-0000-0000-000008020000}"/>
    <cellStyle name="Link Currency (0)" xfId="280" xr:uid="{00000000-0005-0000-0000-0000E1060000}"/>
    <cellStyle name="Link Currency (0) 10" xfId="6214" xr:uid="{00000000-0005-0000-0000-000009020000}"/>
    <cellStyle name="Link Currency (0) 2" xfId="281" xr:uid="{00000000-0005-0000-0000-0000E2060000}"/>
    <cellStyle name="Link Currency (0) 2 2" xfId="3011" xr:uid="{00000000-0005-0000-0000-0000E3060000}"/>
    <cellStyle name="Link Currency (0) 2 2 2" xfId="5533" xr:uid="{00000000-0005-0000-0000-0000E3060000}"/>
    <cellStyle name="Link Currency (0) 2 3" xfId="4154" xr:uid="{00000000-0005-0000-0000-0000E2060000}"/>
    <cellStyle name="Link Currency (0) 3" xfId="282" xr:uid="{00000000-0005-0000-0000-0000E4060000}"/>
    <cellStyle name="Link Currency (0) 3 2" xfId="778" xr:uid="{00000000-0005-0000-0000-0000E5060000}"/>
    <cellStyle name="Link Currency (0) 3 2 2" xfId="3012" xr:uid="{00000000-0005-0000-0000-0000E6060000}"/>
    <cellStyle name="Link Currency (0) 3 2 2 2" xfId="5534" xr:uid="{00000000-0005-0000-0000-0000E6060000}"/>
    <cellStyle name="Link Currency (0) 3 2 3" xfId="4369" xr:uid="{00000000-0005-0000-0000-0000E5060000}"/>
    <cellStyle name="Link Currency (0) 3 3" xfId="3013" xr:uid="{00000000-0005-0000-0000-0000E7060000}"/>
    <cellStyle name="Link Currency (0) 3 3 2" xfId="5535" xr:uid="{00000000-0005-0000-0000-0000E7060000}"/>
    <cellStyle name="Link Currency (0) 3 4" xfId="4155" xr:uid="{00000000-0005-0000-0000-0000E4060000}"/>
    <cellStyle name="Link Currency (0) 4" xfId="586" xr:uid="{00000000-0005-0000-0000-0000E8060000}"/>
    <cellStyle name="Link Currency (0) 4 2" xfId="1290" xr:uid="{00000000-0005-0000-0000-0000E9060000}"/>
    <cellStyle name="Link Currency (0) 4 2 2" xfId="3014" xr:uid="{00000000-0005-0000-0000-0000EA060000}"/>
    <cellStyle name="Link Currency (0) 4 2 2 2" xfId="5536" xr:uid="{00000000-0005-0000-0000-0000EA060000}"/>
    <cellStyle name="Link Currency (0) 4 2 3" xfId="4552" xr:uid="{00000000-0005-0000-0000-0000E9060000}"/>
    <cellStyle name="Link Currency (0) 4 3" xfId="3015" xr:uid="{00000000-0005-0000-0000-0000EB060000}"/>
    <cellStyle name="Link Currency (0) 4 3 2" xfId="5537" xr:uid="{00000000-0005-0000-0000-0000EB060000}"/>
    <cellStyle name="Link Currency (0) 4 4" xfId="4294" xr:uid="{00000000-0005-0000-0000-0000E8060000}"/>
    <cellStyle name="Link Currency (0) 5" xfId="1291" xr:uid="{00000000-0005-0000-0000-0000EC060000}"/>
    <cellStyle name="Link Currency (0) 5 2" xfId="3016" xr:uid="{00000000-0005-0000-0000-0000ED060000}"/>
    <cellStyle name="Link Currency (0) 5 2 2" xfId="5538" xr:uid="{00000000-0005-0000-0000-0000ED060000}"/>
    <cellStyle name="Link Currency (0) 5 3" xfId="3693" xr:uid="{00000000-0005-0000-0000-0000EE060000}"/>
    <cellStyle name="Link Currency (0) 5 3 2" xfId="6013" xr:uid="{00000000-0005-0000-0000-0000EE060000}"/>
    <cellStyle name="Link Currency (0) 5 4" xfId="4553" xr:uid="{00000000-0005-0000-0000-0000EC060000}"/>
    <cellStyle name="Link Currency (0) 6" xfId="3017" xr:uid="{00000000-0005-0000-0000-0000EF060000}"/>
    <cellStyle name="Link Currency (0) 6 2" xfId="5539" xr:uid="{00000000-0005-0000-0000-0000EF060000}"/>
    <cellStyle name="Link Currency (0) 7" xfId="3427" xr:uid="{00000000-0005-0000-0000-0000F0060000}"/>
    <cellStyle name="Link Currency (0) 7 2" xfId="5820" xr:uid="{00000000-0005-0000-0000-0000F0060000}"/>
    <cellStyle name="Link Currency (0) 8" xfId="3806" xr:uid="{00000000-0005-0000-0000-0000F1060000}"/>
    <cellStyle name="Link Currency (0) 8 2" xfId="6069" xr:uid="{00000000-0005-0000-0000-0000F1060000}"/>
    <cellStyle name="Link Currency (0) 9" xfId="4153" xr:uid="{00000000-0005-0000-0000-0000E1060000}"/>
    <cellStyle name="Link Currency (2)" xfId="283" xr:uid="{00000000-0005-0000-0000-0000F2060000}"/>
    <cellStyle name="Link Currency (2) 2" xfId="284" xr:uid="{00000000-0005-0000-0000-0000F3060000}"/>
    <cellStyle name="Link Currency (2) 2 2" xfId="1957" xr:uid="{00000000-0005-0000-0000-0000F4060000}"/>
    <cellStyle name="Link Currency (2) 2 3" xfId="4157" xr:uid="{00000000-0005-0000-0000-0000F3060000}"/>
    <cellStyle name="Link Currency (2) 3" xfId="285" xr:uid="{00000000-0005-0000-0000-0000F5060000}"/>
    <cellStyle name="Link Currency (2) 3 2" xfId="779" xr:uid="{00000000-0005-0000-0000-0000F6060000}"/>
    <cellStyle name="Link Currency (2) 3 2 2" xfId="3018" xr:uid="{00000000-0005-0000-0000-0000F7060000}"/>
    <cellStyle name="Link Currency (2) 3 2 2 2" xfId="5540" xr:uid="{00000000-0005-0000-0000-0000F7060000}"/>
    <cellStyle name="Link Currency (2) 3 2 3" xfId="4370" xr:uid="{00000000-0005-0000-0000-0000F6060000}"/>
    <cellStyle name="Link Currency (2) 3 3" xfId="3019" xr:uid="{00000000-0005-0000-0000-0000F8060000}"/>
    <cellStyle name="Link Currency (2) 3 3 2" xfId="5541" xr:uid="{00000000-0005-0000-0000-0000F8060000}"/>
    <cellStyle name="Link Currency (2) 3 4" xfId="4158" xr:uid="{00000000-0005-0000-0000-0000F5060000}"/>
    <cellStyle name="Link Currency (2) 4" xfId="587" xr:uid="{00000000-0005-0000-0000-0000F9060000}"/>
    <cellStyle name="Link Currency (2) 4 2" xfId="1292" xr:uid="{00000000-0005-0000-0000-0000FA060000}"/>
    <cellStyle name="Link Currency (2) 4 2 2" xfId="3020" xr:uid="{00000000-0005-0000-0000-0000FB060000}"/>
    <cellStyle name="Link Currency (2) 4 2 2 2" xfId="5542" xr:uid="{00000000-0005-0000-0000-0000FB060000}"/>
    <cellStyle name="Link Currency (2) 4 2 3" xfId="4554" xr:uid="{00000000-0005-0000-0000-0000FA060000}"/>
    <cellStyle name="Link Currency (2) 4 3" xfId="3021" xr:uid="{00000000-0005-0000-0000-0000FC060000}"/>
    <cellStyle name="Link Currency (2) 4 3 2" xfId="5543" xr:uid="{00000000-0005-0000-0000-0000FC060000}"/>
    <cellStyle name="Link Currency (2) 4 4" xfId="4295" xr:uid="{00000000-0005-0000-0000-0000F9060000}"/>
    <cellStyle name="Link Currency (2) 5" xfId="1293" xr:uid="{00000000-0005-0000-0000-0000FD060000}"/>
    <cellStyle name="Link Currency (2) 5 2" xfId="3022" xr:uid="{00000000-0005-0000-0000-0000FE060000}"/>
    <cellStyle name="Link Currency (2) 5 2 2" xfId="5544" xr:uid="{00000000-0005-0000-0000-0000FE060000}"/>
    <cellStyle name="Link Currency (2) 5 3" xfId="3694" xr:uid="{00000000-0005-0000-0000-0000FF060000}"/>
    <cellStyle name="Link Currency (2) 5 3 2" xfId="6014" xr:uid="{00000000-0005-0000-0000-0000FF060000}"/>
    <cellStyle name="Link Currency (2) 5 4" xfId="4555" xr:uid="{00000000-0005-0000-0000-0000FD060000}"/>
    <cellStyle name="Link Currency (2) 6" xfId="3023" xr:uid="{00000000-0005-0000-0000-000000070000}"/>
    <cellStyle name="Link Currency (2) 6 2" xfId="5545" xr:uid="{00000000-0005-0000-0000-000000070000}"/>
    <cellStyle name="Link Currency (2) 7" xfId="3428" xr:uid="{00000000-0005-0000-0000-000001070000}"/>
    <cellStyle name="Link Currency (2) 7 2" xfId="5821" xr:uid="{00000000-0005-0000-0000-000001070000}"/>
    <cellStyle name="Link Currency (2) 8" xfId="3809" xr:uid="{00000000-0005-0000-0000-000002070000}"/>
    <cellStyle name="Link Currency (2) 8 2" xfId="6072" xr:uid="{00000000-0005-0000-0000-000002070000}"/>
    <cellStyle name="Link Currency (2) 9" xfId="4156" xr:uid="{00000000-0005-0000-0000-0000F2060000}"/>
    <cellStyle name="Link Units (0)" xfId="286" xr:uid="{00000000-0005-0000-0000-000003070000}"/>
    <cellStyle name="Link Units (0) 10" xfId="6419" xr:uid="{00000000-0005-0000-0000-00000C020000}"/>
    <cellStyle name="Link Units (0) 2" xfId="287" xr:uid="{00000000-0005-0000-0000-000004070000}"/>
    <cellStyle name="Link Units (0) 2 2" xfId="3024" xr:uid="{00000000-0005-0000-0000-000005070000}"/>
    <cellStyle name="Link Units (0) 2 2 2" xfId="5546" xr:uid="{00000000-0005-0000-0000-000005070000}"/>
    <cellStyle name="Link Units (0) 2 3" xfId="4160" xr:uid="{00000000-0005-0000-0000-000004070000}"/>
    <cellStyle name="Link Units (0) 3" xfId="288" xr:uid="{00000000-0005-0000-0000-000006070000}"/>
    <cellStyle name="Link Units (0) 3 2" xfId="780" xr:uid="{00000000-0005-0000-0000-000007070000}"/>
    <cellStyle name="Link Units (0) 3 2 2" xfId="3025" xr:uid="{00000000-0005-0000-0000-000008070000}"/>
    <cellStyle name="Link Units (0) 3 2 2 2" xfId="5547" xr:uid="{00000000-0005-0000-0000-000008070000}"/>
    <cellStyle name="Link Units (0) 3 2 3" xfId="4371" xr:uid="{00000000-0005-0000-0000-000007070000}"/>
    <cellStyle name="Link Units (0) 3 3" xfId="3026" xr:uid="{00000000-0005-0000-0000-000009070000}"/>
    <cellStyle name="Link Units (0) 3 3 2" xfId="5548" xr:uid="{00000000-0005-0000-0000-000009070000}"/>
    <cellStyle name="Link Units (0) 3 4" xfId="4161" xr:uid="{00000000-0005-0000-0000-000006070000}"/>
    <cellStyle name="Link Units (0) 4" xfId="588" xr:uid="{00000000-0005-0000-0000-00000A070000}"/>
    <cellStyle name="Link Units (0) 4 2" xfId="1294" xr:uid="{00000000-0005-0000-0000-00000B070000}"/>
    <cellStyle name="Link Units (0) 4 2 2" xfId="3027" xr:uid="{00000000-0005-0000-0000-00000C070000}"/>
    <cellStyle name="Link Units (0) 4 2 2 2" xfId="5549" xr:uid="{00000000-0005-0000-0000-00000C070000}"/>
    <cellStyle name="Link Units (0) 4 2 3" xfId="4556" xr:uid="{00000000-0005-0000-0000-00000B070000}"/>
    <cellStyle name="Link Units (0) 4 3" xfId="3028" xr:uid="{00000000-0005-0000-0000-00000D070000}"/>
    <cellStyle name="Link Units (0) 4 3 2" xfId="5550" xr:uid="{00000000-0005-0000-0000-00000D070000}"/>
    <cellStyle name="Link Units (0) 4 4" xfId="4296" xr:uid="{00000000-0005-0000-0000-00000A070000}"/>
    <cellStyle name="Link Units (0) 5" xfId="1295" xr:uid="{00000000-0005-0000-0000-00000E070000}"/>
    <cellStyle name="Link Units (0) 5 2" xfId="3029" xr:uid="{00000000-0005-0000-0000-00000F070000}"/>
    <cellStyle name="Link Units (0) 5 2 2" xfId="5551" xr:uid="{00000000-0005-0000-0000-00000F070000}"/>
    <cellStyle name="Link Units (0) 5 3" xfId="3695" xr:uid="{00000000-0005-0000-0000-000010070000}"/>
    <cellStyle name="Link Units (0) 5 3 2" xfId="6015" xr:uid="{00000000-0005-0000-0000-000010070000}"/>
    <cellStyle name="Link Units (0) 5 4" xfId="4557" xr:uid="{00000000-0005-0000-0000-00000E070000}"/>
    <cellStyle name="Link Units (0) 6" xfId="3030" xr:uid="{00000000-0005-0000-0000-000011070000}"/>
    <cellStyle name="Link Units (0) 6 2" xfId="5552" xr:uid="{00000000-0005-0000-0000-000011070000}"/>
    <cellStyle name="Link Units (0) 7" xfId="3429" xr:uid="{00000000-0005-0000-0000-000012070000}"/>
    <cellStyle name="Link Units (0) 7 2" xfId="5822" xr:uid="{00000000-0005-0000-0000-000012070000}"/>
    <cellStyle name="Link Units (0) 8" xfId="3810" xr:uid="{00000000-0005-0000-0000-000013070000}"/>
    <cellStyle name="Link Units (0) 8 2" xfId="6073" xr:uid="{00000000-0005-0000-0000-000013070000}"/>
    <cellStyle name="Link Units (0) 9" xfId="4159" xr:uid="{00000000-0005-0000-0000-000003070000}"/>
    <cellStyle name="Link Units (1)" xfId="289" xr:uid="{00000000-0005-0000-0000-000014070000}"/>
    <cellStyle name="Link Units (1) 2" xfId="290" xr:uid="{00000000-0005-0000-0000-000015070000}"/>
    <cellStyle name="Link Units (1) 2 2" xfId="1958" xr:uid="{00000000-0005-0000-0000-000016070000}"/>
    <cellStyle name="Link Units (1) 3" xfId="291" xr:uid="{00000000-0005-0000-0000-000017070000}"/>
    <cellStyle name="Link Units (1) 3 2" xfId="781" xr:uid="{00000000-0005-0000-0000-000018070000}"/>
    <cellStyle name="Link Units (1) 3 2 2" xfId="3031" xr:uid="{00000000-0005-0000-0000-000019070000}"/>
    <cellStyle name="Link Units (1) 3 3" xfId="3032" xr:uid="{00000000-0005-0000-0000-00001A070000}"/>
    <cellStyle name="Link Units (1) 4" xfId="589" xr:uid="{00000000-0005-0000-0000-00001B070000}"/>
    <cellStyle name="Link Units (1) 4 2" xfId="1296" xr:uid="{00000000-0005-0000-0000-00001C070000}"/>
    <cellStyle name="Link Units (1) 4 2 2" xfId="3033" xr:uid="{00000000-0005-0000-0000-00001D070000}"/>
    <cellStyle name="Link Units (1) 4 3" xfId="3034" xr:uid="{00000000-0005-0000-0000-00001E070000}"/>
    <cellStyle name="Link Units (1) 5" xfId="1297" xr:uid="{00000000-0005-0000-0000-00001F070000}"/>
    <cellStyle name="Link Units (1) 5 2" xfId="3035" xr:uid="{00000000-0005-0000-0000-000020070000}"/>
    <cellStyle name="Link Units (1) 5 3" xfId="3696" xr:uid="{00000000-0005-0000-0000-000021070000}"/>
    <cellStyle name="Link Units (1) 6" xfId="3036" xr:uid="{00000000-0005-0000-0000-000022070000}"/>
    <cellStyle name="Link Units (1) 7" xfId="3430" xr:uid="{00000000-0005-0000-0000-000023070000}"/>
    <cellStyle name="Link Units (1) 8" xfId="3811" xr:uid="{00000000-0005-0000-0000-000024070000}"/>
    <cellStyle name="Link Units (2)" xfId="292" xr:uid="{00000000-0005-0000-0000-000025070000}"/>
    <cellStyle name="Link Units (2) 2" xfId="293" xr:uid="{00000000-0005-0000-0000-000026070000}"/>
    <cellStyle name="Link Units (2) 2 2" xfId="1959" xr:uid="{00000000-0005-0000-0000-000027070000}"/>
    <cellStyle name="Link Units (2) 2 3" xfId="4163" xr:uid="{00000000-0005-0000-0000-000026070000}"/>
    <cellStyle name="Link Units (2) 3" xfId="294" xr:uid="{00000000-0005-0000-0000-000028070000}"/>
    <cellStyle name="Link Units (2) 3 2" xfId="782" xr:uid="{00000000-0005-0000-0000-000029070000}"/>
    <cellStyle name="Link Units (2) 3 2 2" xfId="3037" xr:uid="{00000000-0005-0000-0000-00002A070000}"/>
    <cellStyle name="Link Units (2) 3 2 2 2" xfId="5553" xr:uid="{00000000-0005-0000-0000-00002A070000}"/>
    <cellStyle name="Link Units (2) 3 2 3" xfId="4372" xr:uid="{00000000-0005-0000-0000-000029070000}"/>
    <cellStyle name="Link Units (2) 3 3" xfId="3038" xr:uid="{00000000-0005-0000-0000-00002B070000}"/>
    <cellStyle name="Link Units (2) 3 3 2" xfId="5554" xr:uid="{00000000-0005-0000-0000-00002B070000}"/>
    <cellStyle name="Link Units (2) 3 4" xfId="4164" xr:uid="{00000000-0005-0000-0000-000028070000}"/>
    <cellStyle name="Link Units (2) 4" xfId="590" xr:uid="{00000000-0005-0000-0000-00002C070000}"/>
    <cellStyle name="Link Units (2) 4 2" xfId="1298" xr:uid="{00000000-0005-0000-0000-00002D070000}"/>
    <cellStyle name="Link Units (2) 4 2 2" xfId="3039" xr:uid="{00000000-0005-0000-0000-00002E070000}"/>
    <cellStyle name="Link Units (2) 4 2 2 2" xfId="5555" xr:uid="{00000000-0005-0000-0000-00002E070000}"/>
    <cellStyle name="Link Units (2) 4 2 3" xfId="4558" xr:uid="{00000000-0005-0000-0000-00002D070000}"/>
    <cellStyle name="Link Units (2) 4 3" xfId="3040" xr:uid="{00000000-0005-0000-0000-00002F070000}"/>
    <cellStyle name="Link Units (2) 4 3 2" xfId="5556" xr:uid="{00000000-0005-0000-0000-00002F070000}"/>
    <cellStyle name="Link Units (2) 4 4" xfId="4297" xr:uid="{00000000-0005-0000-0000-00002C070000}"/>
    <cellStyle name="Link Units (2) 5" xfId="1299" xr:uid="{00000000-0005-0000-0000-000030070000}"/>
    <cellStyle name="Link Units (2) 5 2" xfId="3041" xr:uid="{00000000-0005-0000-0000-000031070000}"/>
    <cellStyle name="Link Units (2) 5 2 2" xfId="5557" xr:uid="{00000000-0005-0000-0000-000031070000}"/>
    <cellStyle name="Link Units (2) 5 3" xfId="3697" xr:uid="{00000000-0005-0000-0000-000032070000}"/>
    <cellStyle name="Link Units (2) 5 3 2" xfId="6016" xr:uid="{00000000-0005-0000-0000-000032070000}"/>
    <cellStyle name="Link Units (2) 5 4" xfId="4559" xr:uid="{00000000-0005-0000-0000-000030070000}"/>
    <cellStyle name="Link Units (2) 6" xfId="3042" xr:uid="{00000000-0005-0000-0000-000033070000}"/>
    <cellStyle name="Link Units (2) 6 2" xfId="5558" xr:uid="{00000000-0005-0000-0000-000033070000}"/>
    <cellStyle name="Link Units (2) 7" xfId="3431" xr:uid="{00000000-0005-0000-0000-000034070000}"/>
    <cellStyle name="Link Units (2) 7 2" xfId="5823" xr:uid="{00000000-0005-0000-0000-000034070000}"/>
    <cellStyle name="Link Units (2) 8" xfId="3812" xr:uid="{00000000-0005-0000-0000-000035070000}"/>
    <cellStyle name="Link Units (2) 8 2" xfId="6075" xr:uid="{00000000-0005-0000-0000-000035070000}"/>
    <cellStyle name="Link Units (2) 9" xfId="4162" xr:uid="{00000000-0005-0000-0000-000025070000}"/>
    <cellStyle name="Linked" xfId="295" xr:uid="{00000000-0005-0000-0000-000036070000}"/>
    <cellStyle name="Linked 2" xfId="783" xr:uid="{00000000-0005-0000-0000-000037070000}"/>
    <cellStyle name="Linked Cell 2" xfId="995" xr:uid="{00000000-0005-0000-0000-000038070000}"/>
    <cellStyle name="Linked Cell 2 2" xfId="1960" xr:uid="{00000000-0005-0000-0000-000039070000}"/>
    <cellStyle name="Linked Cell 3" xfId="1300" xr:uid="{00000000-0005-0000-0000-00003A070000}"/>
    <cellStyle name="Linked Cell 4" xfId="296" xr:uid="{00000000-0005-0000-0000-00003B070000}"/>
    <cellStyle name="Millares_US GAAP" xfId="1961" xr:uid="{00000000-0005-0000-0000-00003C070000}"/>
    <cellStyle name="Milliers [0]_AR1194" xfId="297" xr:uid="{00000000-0005-0000-0000-00003D070000}"/>
    <cellStyle name="Milliers_AR1194" xfId="298" xr:uid="{00000000-0005-0000-0000-00003E070000}"/>
    <cellStyle name="Millions" xfId="4060" xr:uid="{00000000-0005-0000-0000-000015020000}"/>
    <cellStyle name="Model" xfId="299" xr:uid="{00000000-0005-0000-0000-00003F070000}"/>
    <cellStyle name="Model 2" xfId="784" xr:uid="{00000000-0005-0000-0000-000040070000}"/>
    <cellStyle name="Model 2 2" xfId="4374" xr:uid="{00000000-0005-0000-0000-000040070000}"/>
    <cellStyle name="Model 3" xfId="3432" xr:uid="{00000000-0005-0000-0000-000041070000}"/>
    <cellStyle name="Model 4" xfId="3813" xr:uid="{00000000-0005-0000-0000-000042070000}"/>
    <cellStyle name="Model 5" xfId="4166" xr:uid="{00000000-0005-0000-0000-00003F070000}"/>
    <cellStyle name="Monétaire [0]_AR1194" xfId="300" xr:uid="{00000000-0005-0000-0000-000043070000}"/>
    <cellStyle name="Monétaire_AR1194" xfId="301" xr:uid="{00000000-0005-0000-0000-000044070000}"/>
    <cellStyle name="Multiple" xfId="302" xr:uid="{00000000-0005-0000-0000-000045070000}"/>
    <cellStyle name="Multiple 2" xfId="5572" xr:uid="{00000000-0005-0000-0000-000018020000}"/>
    <cellStyle name="N" xfId="303" xr:uid="{00000000-0005-0000-0000-000046070000}"/>
    <cellStyle name="N 2" xfId="996" xr:uid="{00000000-0005-0000-0000-000047070000}"/>
    <cellStyle name="Name" xfId="304" xr:uid="{00000000-0005-0000-0000-000048070000}"/>
    <cellStyle name="Name 10" xfId="785" xr:uid="{00000000-0005-0000-0000-000049070000}"/>
    <cellStyle name="Name 2" xfId="1131" xr:uid="{00000000-0005-0000-0000-00004A070000}"/>
    <cellStyle name="Name 3" xfId="1132" xr:uid="{00000000-0005-0000-0000-00004B070000}"/>
    <cellStyle name="Name 4" xfId="1133" xr:uid="{00000000-0005-0000-0000-00004C070000}"/>
    <cellStyle name="Name 5" xfId="1134" xr:uid="{00000000-0005-0000-0000-00004D070000}"/>
    <cellStyle name="Name 6" xfId="1135" xr:uid="{00000000-0005-0000-0000-00004E070000}"/>
    <cellStyle name="Name 7" xfId="1136" xr:uid="{00000000-0005-0000-0000-00004F070000}"/>
    <cellStyle name="Name 8" xfId="1137" xr:uid="{00000000-0005-0000-0000-000050070000}"/>
    <cellStyle name="Name 9" xfId="1138" xr:uid="{00000000-0005-0000-0000-000051070000}"/>
    <cellStyle name="Neutral 2" xfId="997" xr:uid="{00000000-0005-0000-0000-000052070000}"/>
    <cellStyle name="Neutral 2 2" xfId="1962" xr:uid="{00000000-0005-0000-0000-000053070000}"/>
    <cellStyle name="Neutral 3" xfId="1301" xr:uid="{00000000-0005-0000-0000-000054070000}"/>
    <cellStyle name="Neutral 4" xfId="305" xr:uid="{00000000-0005-0000-0000-000055070000}"/>
    <cellStyle name="no dec" xfId="306" xr:uid="{00000000-0005-0000-0000-000056070000}"/>
    <cellStyle name="Normal" xfId="0" builtinId="0"/>
    <cellStyle name="Normal - Style1" xfId="307" xr:uid="{00000000-0005-0000-0000-000058070000}"/>
    <cellStyle name="Normal - Style1 2" xfId="1963" xr:uid="{00000000-0005-0000-0000-000059070000}"/>
    <cellStyle name="Normal - Style1 3" xfId="1964" xr:uid="{00000000-0005-0000-0000-00005A070000}"/>
    <cellStyle name="Normal - Style5" xfId="308" xr:uid="{00000000-0005-0000-0000-00005B070000}"/>
    <cellStyle name="Normal - Style5 2" xfId="786" xr:uid="{00000000-0005-0000-0000-00005C070000}"/>
    <cellStyle name="Normal - Style5 3" xfId="1965" xr:uid="{00000000-0005-0000-0000-00005D070000}"/>
    <cellStyle name="Normal 10" xfId="633" xr:uid="{00000000-0005-0000-0000-00005E070000}"/>
    <cellStyle name="Normal 10 2" xfId="1966" xr:uid="{00000000-0005-0000-0000-00005F070000}"/>
    <cellStyle name="Normal 10 2 2" xfId="3043" xr:uid="{00000000-0005-0000-0000-000060070000}"/>
    <cellStyle name="Normal 10 2 3" xfId="6215" xr:uid="{00000000-0005-0000-0000-000021020000}"/>
    <cellStyle name="Normal 10 3" xfId="1967" xr:uid="{00000000-0005-0000-0000-000061070000}"/>
    <cellStyle name="Normal 10 3 2" xfId="6326" xr:uid="{00000000-0005-0000-0000-000022020000}"/>
    <cellStyle name="Normal 10 4" xfId="5137" xr:uid="{00000000-0005-0000-0000-000023020000}"/>
    <cellStyle name="Normal 10 5" xfId="4595" xr:uid="{00000000-0005-0000-0000-000024020000}"/>
    <cellStyle name="Normal 10 6" xfId="6329" xr:uid="{00000000-0005-0000-0000-000020020000}"/>
    <cellStyle name="Normal 100" xfId="3652" xr:uid="{00000000-0005-0000-0000-000062070000}"/>
    <cellStyle name="Normal 101" xfId="3653" xr:uid="{00000000-0005-0000-0000-000063070000}"/>
    <cellStyle name="Normal 102" xfId="3654" xr:uid="{00000000-0005-0000-0000-000064070000}"/>
    <cellStyle name="Normal 103" xfId="3664" xr:uid="{00000000-0005-0000-0000-000065070000}"/>
    <cellStyle name="Normal 104" xfId="3666" xr:uid="{00000000-0005-0000-0000-000066070000}"/>
    <cellStyle name="Normal 105" xfId="3722" xr:uid="{00000000-0005-0000-0000-000067070000}"/>
    <cellStyle name="Normal 106" xfId="3725" xr:uid="{00000000-0005-0000-0000-000068070000}"/>
    <cellStyle name="Normal 107" xfId="3727" xr:uid="{00000000-0005-0000-0000-000069070000}"/>
    <cellStyle name="Normal 108" xfId="4006" xr:uid="{00000000-0005-0000-0000-00006A070000}"/>
    <cellStyle name="Normal 109" xfId="4013" xr:uid="{00000000-0005-0000-0000-00006B070000}"/>
    <cellStyle name="Normal 11" xfId="787" xr:uid="{00000000-0005-0000-0000-00006C070000}"/>
    <cellStyle name="Normal 11 2" xfId="788" xr:uid="{00000000-0005-0000-0000-00006D070000}"/>
    <cellStyle name="Normal 11 2 2" xfId="3044" xr:uid="{00000000-0005-0000-0000-00006E070000}"/>
    <cellStyle name="Normal 11 2 3" xfId="3308" xr:uid="{00000000-0005-0000-0000-00006F070000}"/>
    <cellStyle name="Normal 11 3" xfId="1968" xr:uid="{00000000-0005-0000-0000-000070070000}"/>
    <cellStyle name="Normal 11 3 2" xfId="6171" xr:uid="{00000000-0005-0000-0000-000027020000}"/>
    <cellStyle name="Normal 11 4" xfId="6106" xr:uid="{00000000-0005-0000-0000-000028020000}"/>
    <cellStyle name="Normal 11 5" xfId="5192" xr:uid="{00000000-0005-0000-0000-000029020000}"/>
    <cellStyle name="Normal 11 6" xfId="6410" xr:uid="{00000000-0005-0000-0000-00002A020000}"/>
    <cellStyle name="Normal 110" xfId="4014" xr:uid="{00000000-0005-0000-0000-000071070000}"/>
    <cellStyle name="Normal 111" xfId="4015" xr:uid="{00000000-0005-0000-0000-000072070000}"/>
    <cellStyle name="Normal 112" xfId="4016" xr:uid="{00000000-0005-0000-0000-000073070000}"/>
    <cellStyle name="Normal 113" xfId="4017" xr:uid="{00000000-0005-0000-0000-000074070000}"/>
    <cellStyle name="Normal 114" xfId="6452" xr:uid="{00000000-0005-0000-0000-000070190000}"/>
    <cellStyle name="Normal 12" xfId="1058" xr:uid="{00000000-0005-0000-0000-000075070000}"/>
    <cellStyle name="Normal 12 2" xfId="1302" xr:uid="{00000000-0005-0000-0000-000076070000}"/>
    <cellStyle name="Normal 12 3" xfId="1969" xr:uid="{00000000-0005-0000-0000-000077070000}"/>
    <cellStyle name="Normal 12 3 2" xfId="1970" xr:uid="{00000000-0005-0000-0000-000078070000}"/>
    <cellStyle name="Normal 12 4" xfId="1971" xr:uid="{00000000-0005-0000-0000-000079070000}"/>
    <cellStyle name="Normal 12 5" xfId="3045" xr:uid="{00000000-0005-0000-0000-00007A070000}"/>
    <cellStyle name="Normal 12 6" xfId="3433" xr:uid="{00000000-0005-0000-0000-00007B070000}"/>
    <cellStyle name="Normal 12 7" xfId="3657" xr:uid="{00000000-0005-0000-0000-00007C070000}"/>
    <cellStyle name="Normal 12 8" xfId="3814" xr:uid="{00000000-0005-0000-0000-00007D070000}"/>
    <cellStyle name="Normal 12 9" xfId="4167" xr:uid="{00000000-0005-0000-0000-00002B020000}"/>
    <cellStyle name="Normal 13" xfId="3" xr:uid="{00000000-0005-0000-0000-00007E070000}"/>
    <cellStyle name="Normal 13 2" xfId="1972" xr:uid="{00000000-0005-0000-0000-00007F070000}"/>
    <cellStyle name="Normal 13 2 2" xfId="6426" xr:uid="{00000000-0005-0000-0000-00002D020000}"/>
    <cellStyle name="Normal 13 3" xfId="6392" xr:uid="{00000000-0005-0000-0000-00002E020000}"/>
    <cellStyle name="Normal 13 4" xfId="5138" xr:uid="{00000000-0005-0000-0000-00002F020000}"/>
    <cellStyle name="Normal 13 5" xfId="6380" xr:uid="{00000000-0005-0000-0000-000030020000}"/>
    <cellStyle name="Normal 13 6" xfId="5106" xr:uid="{00000000-0005-0000-0000-000031020000}"/>
    <cellStyle name="Normal 13 7" xfId="5110" xr:uid="{00000000-0005-0000-0000-00002C020000}"/>
    <cellStyle name="Normal 14" xfId="1195" xr:uid="{00000000-0005-0000-0000-000080070000}"/>
    <cellStyle name="Normal 14 2" xfId="1973" xr:uid="{00000000-0005-0000-0000-000081070000}"/>
    <cellStyle name="Normal 14 2 2" xfId="6207" xr:uid="{00000000-0005-0000-0000-000033020000}"/>
    <cellStyle name="Normal 14 3" xfId="3434" xr:uid="{00000000-0005-0000-0000-000082070000}"/>
    <cellStyle name="Normal 14 4" xfId="3658" xr:uid="{00000000-0005-0000-0000-000083070000}"/>
    <cellStyle name="Normal 14 5" xfId="3815" xr:uid="{00000000-0005-0000-0000-000084070000}"/>
    <cellStyle name="Normal 15" xfId="1198" xr:uid="{00000000-0005-0000-0000-000085070000}"/>
    <cellStyle name="Normal 15 2" xfId="1974" xr:uid="{00000000-0005-0000-0000-000086070000}"/>
    <cellStyle name="Normal 15 3" xfId="3435" xr:uid="{00000000-0005-0000-0000-000087070000}"/>
    <cellStyle name="Normal 15 4" xfId="3659" xr:uid="{00000000-0005-0000-0000-000088070000}"/>
    <cellStyle name="Normal 15 5" xfId="3816" xr:uid="{00000000-0005-0000-0000-000089070000}"/>
    <cellStyle name="Normal 16" xfId="1199" xr:uid="{00000000-0005-0000-0000-00008A070000}"/>
    <cellStyle name="Normal 16 2" xfId="1975" xr:uid="{00000000-0005-0000-0000-00008B070000}"/>
    <cellStyle name="Normal 16 2 2" xfId="4573" xr:uid="{00000000-0005-0000-0000-000036020000}"/>
    <cellStyle name="Normal 16 3" xfId="6403" xr:uid="{00000000-0005-0000-0000-000035020000}"/>
    <cellStyle name="Normal 17" xfId="634" xr:uid="{00000000-0005-0000-0000-00008C070000}"/>
    <cellStyle name="Normal 17 2" xfId="1976" xr:uid="{00000000-0005-0000-0000-00008D070000}"/>
    <cellStyle name="Normal 18" xfId="1200" xr:uid="{00000000-0005-0000-0000-00008E070000}"/>
    <cellStyle name="Normal 18 2" xfId="1977" xr:uid="{00000000-0005-0000-0000-00008F070000}"/>
    <cellStyle name="Normal 18 2 2" xfId="6339" xr:uid="{00000000-0005-0000-0000-000039020000}"/>
    <cellStyle name="Normal 18 3" xfId="6360" xr:uid="{00000000-0005-0000-0000-00003A020000}"/>
    <cellStyle name="Normal 18 4" xfId="5801" xr:uid="{00000000-0005-0000-0000-00003B020000}"/>
    <cellStyle name="Normal 19" xfId="1341" xr:uid="{00000000-0005-0000-0000-000090070000}"/>
    <cellStyle name="Normal 19 2" xfId="1978" xr:uid="{00000000-0005-0000-0000-000091070000}"/>
    <cellStyle name="Normal 19 3" xfId="5139" xr:uid="{00000000-0005-0000-0000-00003C020000}"/>
    <cellStyle name="Normal 2" xfId="309" xr:uid="{00000000-0005-0000-0000-000092070000}"/>
    <cellStyle name="Normal 2 10" xfId="790" xr:uid="{00000000-0005-0000-0000-000093070000}"/>
    <cellStyle name="Normal 2 10 2" xfId="3046" xr:uid="{00000000-0005-0000-0000-000094070000}"/>
    <cellStyle name="Normal 2 11" xfId="1979" xr:uid="{00000000-0005-0000-0000-000095070000}"/>
    <cellStyle name="Normal 2 11 2" xfId="1980" xr:uid="{00000000-0005-0000-0000-000096070000}"/>
    <cellStyle name="Normal 2 11 2 2" xfId="1981" xr:uid="{00000000-0005-0000-0000-000097070000}"/>
    <cellStyle name="Normal 2 11 2 2 2" xfId="1982" xr:uid="{00000000-0005-0000-0000-000098070000}"/>
    <cellStyle name="Normal 2 11 2 2 2 2" xfId="1983" xr:uid="{00000000-0005-0000-0000-000099070000}"/>
    <cellStyle name="Normal 2 11 2 2 3" xfId="1984" xr:uid="{00000000-0005-0000-0000-00009A070000}"/>
    <cellStyle name="Normal 2 11 2 3" xfId="1985" xr:uid="{00000000-0005-0000-0000-00009B070000}"/>
    <cellStyle name="Normal 2 11 3" xfId="1986" xr:uid="{00000000-0005-0000-0000-00009C070000}"/>
    <cellStyle name="Normal 2 11 3 2" xfId="1987" xr:uid="{00000000-0005-0000-0000-00009D070000}"/>
    <cellStyle name="Normal 2 11 3 2 2" xfId="1988" xr:uid="{00000000-0005-0000-0000-00009E070000}"/>
    <cellStyle name="Normal 2 11 3 3" xfId="1989" xr:uid="{00000000-0005-0000-0000-00009F070000}"/>
    <cellStyle name="Normal 2 11 4" xfId="1990" xr:uid="{00000000-0005-0000-0000-0000A0070000}"/>
    <cellStyle name="Normal 2 11 4 2" xfId="1991" xr:uid="{00000000-0005-0000-0000-0000A1070000}"/>
    <cellStyle name="Normal 2 11 4 2 2" xfId="1992" xr:uid="{00000000-0005-0000-0000-0000A2070000}"/>
    <cellStyle name="Normal 2 11 4 3" xfId="1993" xr:uid="{00000000-0005-0000-0000-0000A3070000}"/>
    <cellStyle name="Normal 2 11 5" xfId="1994" xr:uid="{00000000-0005-0000-0000-0000A4070000}"/>
    <cellStyle name="Normal 2 11 5 2" xfId="1995" xr:uid="{00000000-0005-0000-0000-0000A5070000}"/>
    <cellStyle name="Normal 2 11 5 2 2" xfId="1996" xr:uid="{00000000-0005-0000-0000-0000A6070000}"/>
    <cellStyle name="Normal 2 11 5 3" xfId="1997" xr:uid="{00000000-0005-0000-0000-0000A7070000}"/>
    <cellStyle name="Normal 2 11 6" xfId="1998" xr:uid="{00000000-0005-0000-0000-0000A8070000}"/>
    <cellStyle name="Normal 2 11 7" xfId="6396" xr:uid="{00000000-0005-0000-0000-00003F020000}"/>
    <cellStyle name="Normal 2 12" xfId="1999" xr:uid="{00000000-0005-0000-0000-0000A9070000}"/>
    <cellStyle name="Normal 2 12 2" xfId="6333" xr:uid="{00000000-0005-0000-0000-000040020000}"/>
    <cellStyle name="Normal 2 13" xfId="3436" xr:uid="{00000000-0005-0000-0000-0000AA070000}"/>
    <cellStyle name="Normal 2 13 2" xfId="6201" xr:uid="{00000000-0005-0000-0000-000041020000}"/>
    <cellStyle name="Normal 2 14" xfId="6274" xr:uid="{00000000-0005-0000-0000-000042020000}"/>
    <cellStyle name="Normal 2 15" xfId="6372" xr:uid="{00000000-0005-0000-0000-000043020000}"/>
    <cellStyle name="Normal 2 16" xfId="6257" xr:uid="{00000000-0005-0000-0000-000044020000}"/>
    <cellStyle name="Normal 2 17" xfId="6311" xr:uid="{00000000-0005-0000-0000-000045020000}"/>
    <cellStyle name="Normal 2 18" xfId="5163" xr:uid="{00000000-0005-0000-0000-000046020000}"/>
    <cellStyle name="Normal 2 19" xfId="6440" xr:uid="{00000000-0005-0000-0000-000047020000}"/>
    <cellStyle name="Normal 2 2" xfId="310" xr:uid="{00000000-0005-0000-0000-0000AB070000}"/>
    <cellStyle name="Normal 2 2 10" xfId="4168" xr:uid="{00000000-0005-0000-0000-000049020000}"/>
    <cellStyle name="Normal 2 2 11" xfId="6223" xr:uid="{00000000-0005-0000-0000-00004A020000}"/>
    <cellStyle name="Normal 2 2 12" xfId="5496" xr:uid="{00000000-0005-0000-0000-00004B020000}"/>
    <cellStyle name="Normal 2 2 13" xfId="6300" xr:uid="{00000000-0005-0000-0000-00004C020000}"/>
    <cellStyle name="Normal 2 2 14" xfId="5140" xr:uid="{00000000-0005-0000-0000-000048020000}"/>
    <cellStyle name="Normal 2 2 2" xfId="311" xr:uid="{00000000-0005-0000-0000-0000AC070000}"/>
    <cellStyle name="Normal 2 2 2 10" xfId="5124" xr:uid="{00000000-0005-0000-0000-00004E020000}"/>
    <cellStyle name="Normal 2 2 2 11" xfId="4526" xr:uid="{00000000-0005-0000-0000-00004F020000}"/>
    <cellStyle name="Normal 2 2 2 12" xfId="4127" xr:uid="{00000000-0005-0000-0000-000050020000}"/>
    <cellStyle name="Normal 2 2 2 13" xfId="5997" xr:uid="{00000000-0005-0000-0000-000051020000}"/>
    <cellStyle name="Normal 2 2 2 14" xfId="5141" xr:uid="{00000000-0005-0000-0000-000052020000}"/>
    <cellStyle name="Normal 2 2 2 15" xfId="4596" xr:uid="{00000000-0005-0000-0000-000053020000}"/>
    <cellStyle name="Normal 2 2 2 16" xfId="5837" xr:uid="{00000000-0005-0000-0000-000054020000}"/>
    <cellStyle name="Normal 2 2 2 17" xfId="4505" xr:uid="{00000000-0005-0000-0000-000055020000}"/>
    <cellStyle name="Normal 2 2 2 18" xfId="6355" xr:uid="{00000000-0005-0000-0000-000056020000}"/>
    <cellStyle name="Normal 2 2 2 19" xfId="6417" xr:uid="{00000000-0005-0000-0000-000057020000}"/>
    <cellStyle name="Normal 2 2 2 2" xfId="792" xr:uid="{00000000-0005-0000-0000-0000AD070000}"/>
    <cellStyle name="Normal 2 2 2 2 10" xfId="6272" xr:uid="{00000000-0005-0000-0000-000059020000}"/>
    <cellStyle name="Normal 2 2 2 2 11" xfId="6101" xr:uid="{00000000-0005-0000-0000-00005A020000}"/>
    <cellStyle name="Normal 2 2 2 2 12" xfId="6294" xr:uid="{00000000-0005-0000-0000-00005B020000}"/>
    <cellStyle name="Normal 2 2 2 2 13" xfId="5472" xr:uid="{00000000-0005-0000-0000-00005C020000}"/>
    <cellStyle name="Normal 2 2 2 2 14" xfId="4258" xr:uid="{00000000-0005-0000-0000-00005D020000}"/>
    <cellStyle name="Normal 2 2 2 2 15" xfId="6408" xr:uid="{00000000-0005-0000-0000-00005E020000}"/>
    <cellStyle name="Normal 2 2 2 2 16" xfId="6170" xr:uid="{00000000-0005-0000-0000-00005F020000}"/>
    <cellStyle name="Normal 2 2 2 2 17" xfId="6271" xr:uid="{00000000-0005-0000-0000-000060020000}"/>
    <cellStyle name="Normal 2 2 2 2 18" xfId="6358" xr:uid="{00000000-0005-0000-0000-000061020000}"/>
    <cellStyle name="Normal 2 2 2 2 19" xfId="4475" xr:uid="{00000000-0005-0000-0000-000062020000}"/>
    <cellStyle name="Normal 2 2 2 2 2" xfId="6351" xr:uid="{00000000-0005-0000-0000-000063020000}"/>
    <cellStyle name="Normal 2 2 2 2 2 10" xfId="6310" xr:uid="{00000000-0005-0000-0000-000064020000}"/>
    <cellStyle name="Normal 2 2 2 2 2 11" xfId="5120" xr:uid="{00000000-0005-0000-0000-000065020000}"/>
    <cellStyle name="Normal 2 2 2 2 2 12" xfId="5187" xr:uid="{00000000-0005-0000-0000-000066020000}"/>
    <cellStyle name="Normal 2 2 2 2 2 13" xfId="6099" xr:uid="{00000000-0005-0000-0000-000067020000}"/>
    <cellStyle name="Normal 2 2 2 2 2 14" xfId="6393" xr:uid="{00000000-0005-0000-0000-000068020000}"/>
    <cellStyle name="Normal 2 2 2 2 2 15" xfId="5112" xr:uid="{00000000-0005-0000-0000-000069020000}"/>
    <cellStyle name="Normal 2 2 2 2 2 16" xfId="6389" xr:uid="{00000000-0005-0000-0000-00006A020000}"/>
    <cellStyle name="Normal 2 2 2 2 2 17" xfId="6335" xr:uid="{00000000-0005-0000-0000-00006B020000}"/>
    <cellStyle name="Normal 2 2 2 2 2 18" xfId="6323" xr:uid="{00000000-0005-0000-0000-00006C020000}"/>
    <cellStyle name="Normal 2 2 2 2 2 19" xfId="5188" xr:uid="{00000000-0005-0000-0000-00006D020000}"/>
    <cellStyle name="Normal 2 2 2 2 2 2" xfId="5838" xr:uid="{00000000-0005-0000-0000-00006E020000}"/>
    <cellStyle name="Normal 2 2 2 2 2 2 10" xfId="6287" xr:uid="{00000000-0005-0000-0000-00006F020000}"/>
    <cellStyle name="Normal 2 2 2 2 2 2 11" xfId="6328" xr:uid="{00000000-0005-0000-0000-000070020000}"/>
    <cellStyle name="Normal 2 2 2 2 2 2 12" xfId="5219" xr:uid="{00000000-0005-0000-0000-000071020000}"/>
    <cellStyle name="Normal 2 2 2 2 2 2 13" xfId="6102" xr:uid="{00000000-0005-0000-0000-000072020000}"/>
    <cellStyle name="Normal 2 2 2 2 2 2 14" xfId="4407" xr:uid="{00000000-0005-0000-0000-000073020000}"/>
    <cellStyle name="Normal 2 2 2 2 2 2 15" xfId="6084" xr:uid="{00000000-0005-0000-0000-000074020000}"/>
    <cellStyle name="Normal 2 2 2 2 2 2 16" xfId="6192" xr:uid="{00000000-0005-0000-0000-000075020000}"/>
    <cellStyle name="Normal 2 2 2 2 2 2 17" xfId="6349" xr:uid="{00000000-0005-0000-0000-000076020000}"/>
    <cellStyle name="Normal 2 2 2 2 2 2 18" xfId="6127" xr:uid="{00000000-0005-0000-0000-000077020000}"/>
    <cellStyle name="Normal 2 2 2 2 2 2 2" xfId="6229" xr:uid="{00000000-0005-0000-0000-000078020000}"/>
    <cellStyle name="Normal 2 2 2 2 2 2 3" xfId="6286" xr:uid="{00000000-0005-0000-0000-000079020000}"/>
    <cellStyle name="Normal 2 2 2 2 2 2 4" xfId="6169" xr:uid="{00000000-0005-0000-0000-00007A020000}"/>
    <cellStyle name="Normal 2 2 2 2 2 2 5" xfId="6256" xr:uid="{00000000-0005-0000-0000-00007B020000}"/>
    <cellStyle name="Normal 2 2 2 2 2 2 6" xfId="6145" xr:uid="{00000000-0005-0000-0000-00007C020000}"/>
    <cellStyle name="Normal 2 2 2 2 2 2 7" xfId="6319" xr:uid="{00000000-0005-0000-0000-00007D020000}"/>
    <cellStyle name="Normal 2 2 2 2 2 2 8" xfId="6270" xr:uid="{00000000-0005-0000-0000-00007E020000}"/>
    <cellStyle name="Normal 2 2 2 2 2 2 9" xfId="6146" xr:uid="{00000000-0005-0000-0000-00007F020000}"/>
    <cellStyle name="Normal 2 2 2 2 2 3" xfId="6249" xr:uid="{00000000-0005-0000-0000-000080020000}"/>
    <cellStyle name="Normal 2 2 2 2 2 4" xfId="6385" xr:uid="{00000000-0005-0000-0000-000081020000}"/>
    <cellStyle name="Normal 2 2 2 2 2 5" xfId="5107" xr:uid="{00000000-0005-0000-0000-000082020000}"/>
    <cellStyle name="Normal 2 2 2 2 2 6" xfId="6144" xr:uid="{00000000-0005-0000-0000-000083020000}"/>
    <cellStyle name="Normal 2 2 2 2 2 7" xfId="6338" xr:uid="{00000000-0005-0000-0000-000084020000}"/>
    <cellStyle name="Normal 2 2 2 2 2 8" xfId="6269" xr:uid="{00000000-0005-0000-0000-000085020000}"/>
    <cellStyle name="Normal 2 2 2 2 2 9" xfId="4597" xr:uid="{00000000-0005-0000-0000-000086020000}"/>
    <cellStyle name="Normal 2 2 2 2 20" xfId="6399" xr:uid="{00000000-0005-0000-0000-000058020000}"/>
    <cellStyle name="Normal 2 2 2 2 3" xfId="6350" xr:uid="{00000000-0005-0000-0000-000087020000}"/>
    <cellStyle name="Normal 2 2 2 2 4" xfId="6248" xr:uid="{00000000-0005-0000-0000-000088020000}"/>
    <cellStyle name="Normal 2 2 2 2 5" xfId="6228" xr:uid="{00000000-0005-0000-0000-000089020000}"/>
    <cellStyle name="Normal 2 2 2 2 6" xfId="4491" xr:uid="{00000000-0005-0000-0000-00008A020000}"/>
    <cellStyle name="Normal 2 2 2 2 7" xfId="6395" xr:uid="{00000000-0005-0000-0000-00008B020000}"/>
    <cellStyle name="Normal 2 2 2 2 8" xfId="5206" xr:uid="{00000000-0005-0000-0000-00008C020000}"/>
    <cellStyle name="Normal 2 2 2 2 9" xfId="6142" xr:uid="{00000000-0005-0000-0000-00008D020000}"/>
    <cellStyle name="Normal 2 2 2 20" xfId="5164" xr:uid="{00000000-0005-0000-0000-00008E020000}"/>
    <cellStyle name="Normal 2 2 2 21" xfId="4173" xr:uid="{00000000-0005-0000-0000-00008F020000}"/>
    <cellStyle name="Normal 2 2 2 22" xfId="6017" xr:uid="{00000000-0005-0000-0000-000090020000}"/>
    <cellStyle name="Normal 2 2 2 23" xfId="6273" xr:uid="{00000000-0005-0000-0000-00004D020000}"/>
    <cellStyle name="Normal 2 2 2 3" xfId="4598" xr:uid="{00000000-0005-0000-0000-000091020000}"/>
    <cellStyle name="Normal 2 2 2 4" xfId="4018" xr:uid="{00000000-0005-0000-0000-000092020000}"/>
    <cellStyle name="Normal 2 2 2 5" xfId="6143" xr:uid="{00000000-0005-0000-0000-000093020000}"/>
    <cellStyle name="Normal 2 2 2 6" xfId="5128" xr:uid="{00000000-0005-0000-0000-000094020000}"/>
    <cellStyle name="Normal 2 2 2 7" xfId="5296" xr:uid="{00000000-0005-0000-0000-000095020000}"/>
    <cellStyle name="Normal 2 2 2 8" xfId="4599" xr:uid="{00000000-0005-0000-0000-000096020000}"/>
    <cellStyle name="Normal 2 2 2 9" xfId="5839" xr:uid="{00000000-0005-0000-0000-000097020000}"/>
    <cellStyle name="Normal 2 2 3" xfId="591" xr:uid="{00000000-0005-0000-0000-0000AE070000}"/>
    <cellStyle name="Normal 2 2 3 2" xfId="793" xr:uid="{00000000-0005-0000-0000-0000AF070000}"/>
    <cellStyle name="Normal 2 2 3 2 2" xfId="6141" xr:uid="{00000000-0005-0000-0000-00009A020000}"/>
    <cellStyle name="Normal 2 2 3 2 3" xfId="6078" xr:uid="{00000000-0005-0000-0000-00009B020000}"/>
    <cellStyle name="Normal 2 2 3 2 4" xfId="4467" xr:uid="{00000000-0005-0000-0000-000099020000}"/>
    <cellStyle name="Normal 2 2 3 3" xfId="6268" xr:uid="{00000000-0005-0000-0000-00009C020000}"/>
    <cellStyle name="Normal 2 2 4" xfId="592" xr:uid="{00000000-0005-0000-0000-0000B0070000}"/>
    <cellStyle name="Normal 2 2 4 2" xfId="1053" xr:uid="{00000000-0005-0000-0000-0000B1070000}"/>
    <cellStyle name="Normal 2 2 4 3" xfId="6255" xr:uid="{00000000-0005-0000-0000-00009D020000}"/>
    <cellStyle name="Normal 2 2 5" xfId="593" xr:uid="{00000000-0005-0000-0000-0000B2070000}"/>
    <cellStyle name="Normal 2 2 5 2" xfId="5981" xr:uid="{00000000-0005-0000-0000-00009E020000}"/>
    <cellStyle name="Normal 2 2 6" xfId="791" xr:uid="{00000000-0005-0000-0000-0000B3070000}"/>
    <cellStyle name="Normal 2 2 6 2" xfId="5473" xr:uid="{00000000-0005-0000-0000-00009F020000}"/>
    <cellStyle name="Normal 2 2 7" xfId="6236" xr:uid="{00000000-0005-0000-0000-0000A0020000}"/>
    <cellStyle name="Normal 2 2 8" xfId="5203" xr:uid="{00000000-0005-0000-0000-0000A1020000}"/>
    <cellStyle name="Normal 2 2 9" xfId="6140" xr:uid="{00000000-0005-0000-0000-0000A2020000}"/>
    <cellStyle name="Normal 2 2_(11_20091105) Budget 2010_AXIATA GROUP BERHAD" xfId="998" xr:uid="{00000000-0005-0000-0000-0000B4070000}"/>
    <cellStyle name="Normal 2 20" xfId="5165" xr:uid="{00000000-0005-0000-0000-0000A3020000}"/>
    <cellStyle name="Normal 2 21" xfId="6091" xr:uid="{00000000-0005-0000-0000-0000A4020000}"/>
    <cellStyle name="Normal 2 22" xfId="5114" xr:uid="{00000000-0005-0000-0000-0000A5020000}"/>
    <cellStyle name="Normal 2 23" xfId="6139" xr:uid="{00000000-0005-0000-0000-0000A6020000}"/>
    <cellStyle name="Normal 2 24" xfId="6199" xr:uid="{00000000-0005-0000-0000-0000A7020000}"/>
    <cellStyle name="Normal 2 25" xfId="6415" xr:uid="{00000000-0005-0000-0000-0000A8020000}"/>
    <cellStyle name="Normal 2 26" xfId="5189" xr:uid="{00000000-0005-0000-0000-0000A9020000}"/>
    <cellStyle name="Normal 2 27" xfId="5190" xr:uid="{00000000-0005-0000-0000-0000AA020000}"/>
    <cellStyle name="Normal 2 28" xfId="6291" xr:uid="{00000000-0005-0000-0000-0000AB020000}"/>
    <cellStyle name="Normal 2 29" xfId="6138" xr:uid="{00000000-0005-0000-0000-0000AC020000}"/>
    <cellStyle name="Normal 2 3" xfId="312" xr:uid="{00000000-0005-0000-0000-0000B5070000}"/>
    <cellStyle name="Normal 2 3 10" xfId="4180" xr:uid="{00000000-0005-0000-0000-0000AE020000}"/>
    <cellStyle name="Normal 2 3 11" xfId="6104" xr:uid="{00000000-0005-0000-0000-0000AF020000}"/>
    <cellStyle name="Normal 2 3 12" xfId="5191" xr:uid="{00000000-0005-0000-0000-0000B0020000}"/>
    <cellStyle name="Normal 2 3 13" xfId="4468" xr:uid="{00000000-0005-0000-0000-0000B1020000}"/>
    <cellStyle name="Normal 2 3 14" xfId="6137" xr:uid="{00000000-0005-0000-0000-0000B2020000}"/>
    <cellStyle name="Normal 2 3 15" xfId="6404" xr:uid="{00000000-0005-0000-0000-0000B3020000}"/>
    <cellStyle name="Normal 2 3 16" xfId="6398" xr:uid="{00000000-0005-0000-0000-0000AD020000}"/>
    <cellStyle name="Normal 2 3 2" xfId="594" xr:uid="{00000000-0005-0000-0000-0000B6070000}"/>
    <cellStyle name="Normal 2 3 2 2" xfId="6343" xr:uid="{00000000-0005-0000-0000-0000B4020000}"/>
    <cellStyle name="Normal 2 3 3" xfId="595" xr:uid="{00000000-0005-0000-0000-0000B7070000}"/>
    <cellStyle name="Normal 2 3 3 2" xfId="6103" xr:uid="{00000000-0005-0000-0000-0000B5020000}"/>
    <cellStyle name="Normal 2 3 4" xfId="794" xr:uid="{00000000-0005-0000-0000-0000B8070000}"/>
    <cellStyle name="Normal 2 3 4 2" xfId="2000" xr:uid="{00000000-0005-0000-0000-0000B9070000}"/>
    <cellStyle name="Normal 2 3 4 2 2" xfId="2001" xr:uid="{00000000-0005-0000-0000-0000BA070000}"/>
    <cellStyle name="Normal 2 3 4 3" xfId="2002" xr:uid="{00000000-0005-0000-0000-0000BB070000}"/>
    <cellStyle name="Normal 2 3 5" xfId="3698" xr:uid="{00000000-0005-0000-0000-0000BC070000}"/>
    <cellStyle name="Normal 2 3 6" xfId="6348" xr:uid="{00000000-0005-0000-0000-0000B8020000}"/>
    <cellStyle name="Normal 2 3 7" xfId="6309" xr:uid="{00000000-0005-0000-0000-0000B9020000}"/>
    <cellStyle name="Normal 2 3 8" xfId="6089" xr:uid="{00000000-0005-0000-0000-0000BA020000}"/>
    <cellStyle name="Normal 2 3 9" xfId="6409" xr:uid="{00000000-0005-0000-0000-0000BB020000}"/>
    <cellStyle name="Normal 2 30" xfId="6379" xr:uid="{00000000-0005-0000-0000-0000BC020000}"/>
    <cellStyle name="Normal 2 31" xfId="6058" xr:uid="{00000000-0005-0000-0000-00003D020000}"/>
    <cellStyle name="Normal 2 4" xfId="313" xr:uid="{00000000-0005-0000-0000-0000BD070000}"/>
    <cellStyle name="Normal 2 4 2" xfId="795" xr:uid="{00000000-0005-0000-0000-0000BE070000}"/>
    <cellStyle name="Normal 2 4 2 2" xfId="2003" xr:uid="{00000000-0005-0000-0000-0000BF070000}"/>
    <cellStyle name="Normal 2 4 2 2 2" xfId="2004" xr:uid="{00000000-0005-0000-0000-0000C0070000}"/>
    <cellStyle name="Normal 2 4 2 3" xfId="2005" xr:uid="{00000000-0005-0000-0000-0000C1070000}"/>
    <cellStyle name="Normal 2 4 2 4" xfId="6136" xr:uid="{00000000-0005-0000-0000-0000BE020000}"/>
    <cellStyle name="Normal 2 4 3" xfId="3699" xr:uid="{00000000-0005-0000-0000-0000C2070000}"/>
    <cellStyle name="Normal 2 4 3 2" xfId="6168" xr:uid="{00000000-0005-0000-0000-0000BF020000}"/>
    <cellStyle name="Normal 2 4 4" xfId="6320" xr:uid="{00000000-0005-0000-0000-0000BD020000}"/>
    <cellStyle name="Normal 2 5" xfId="596" xr:uid="{00000000-0005-0000-0000-0000C3070000}"/>
    <cellStyle name="Normal 2 5 2" xfId="1054" xr:uid="{00000000-0005-0000-0000-0000C4070000}"/>
    <cellStyle name="Normal 2 5 2 2" xfId="6105" xr:uid="{00000000-0005-0000-0000-0000C1020000}"/>
    <cellStyle name="Normal 2 5 3" xfId="4427" xr:uid="{00000000-0005-0000-0000-0000C2020000}"/>
    <cellStyle name="Normal 2 5 4" xfId="6267" xr:uid="{00000000-0005-0000-0000-0000C0020000}"/>
    <cellStyle name="Normal 2 6" xfId="1139" xr:uid="{00000000-0005-0000-0000-0000C5070000}"/>
    <cellStyle name="Normal 2 6 2" xfId="2006" xr:uid="{00000000-0005-0000-0000-0000C6070000}"/>
    <cellStyle name="Normal 2 6 2 2" xfId="2007" xr:uid="{00000000-0005-0000-0000-0000C7070000}"/>
    <cellStyle name="Normal 2 6 3" xfId="2008" xr:uid="{00000000-0005-0000-0000-0000C8070000}"/>
    <cellStyle name="Normal 2 6 4" xfId="5113" xr:uid="{00000000-0005-0000-0000-0000C3020000}"/>
    <cellStyle name="Normal 2 7" xfId="789" xr:uid="{00000000-0005-0000-0000-0000C9070000}"/>
    <cellStyle name="Normal 2 7 2" xfId="2009" xr:uid="{00000000-0005-0000-0000-0000CA070000}"/>
    <cellStyle name="Normal 2 7 2 2" xfId="2010" xr:uid="{00000000-0005-0000-0000-0000CB070000}"/>
    <cellStyle name="Normal 2 7 3" xfId="2011" xr:uid="{00000000-0005-0000-0000-0000CC070000}"/>
    <cellStyle name="Normal 2 7 4" xfId="6135" xr:uid="{00000000-0005-0000-0000-0000C4020000}"/>
    <cellStyle name="Normal 2 8" xfId="1303" xr:uid="{00000000-0005-0000-0000-0000CD070000}"/>
    <cellStyle name="Normal 2 8 2" xfId="2012" xr:uid="{00000000-0005-0000-0000-0000CE070000}"/>
    <cellStyle name="Normal 2 8 2 2" xfId="2013" xr:uid="{00000000-0005-0000-0000-0000CF070000}"/>
    <cellStyle name="Normal 2 8 3" xfId="2014" xr:uid="{00000000-0005-0000-0000-0000D0070000}"/>
    <cellStyle name="Normal 2 8 4" xfId="6327" xr:uid="{00000000-0005-0000-0000-0000C5020000}"/>
    <cellStyle name="Normal 2 9" xfId="1250" xr:uid="{00000000-0005-0000-0000-0000D1070000}"/>
    <cellStyle name="Normal 2 9 2" xfId="2015" xr:uid="{00000000-0005-0000-0000-0000D2070000}"/>
    <cellStyle name="Normal 2 9 2 2" xfId="2016" xr:uid="{00000000-0005-0000-0000-0000D3070000}"/>
    <cellStyle name="Normal 2 9 3" xfId="2017" xr:uid="{00000000-0005-0000-0000-0000D4070000}"/>
    <cellStyle name="Normal 2 9 4" xfId="6266" xr:uid="{00000000-0005-0000-0000-0000C6020000}"/>
    <cellStyle name="Normal 2_1208_v3(1102)" xfId="314" xr:uid="{00000000-0005-0000-0000-0000D5070000}"/>
    <cellStyle name="Normal 20" xfId="2018" xr:uid="{00000000-0005-0000-0000-0000D6070000}"/>
    <cellStyle name="Normal 20 2" xfId="2019" xr:uid="{00000000-0005-0000-0000-0000D7070000}"/>
    <cellStyle name="Normal 20 2 2" xfId="4506" xr:uid="{00000000-0005-0000-0000-0000C8020000}"/>
    <cellStyle name="Normal 20 3" xfId="4600" xr:uid="{00000000-0005-0000-0000-0000C7020000}"/>
    <cellStyle name="Normal 21" xfId="796" xr:uid="{00000000-0005-0000-0000-0000D8070000}"/>
    <cellStyle name="Normal 21 2" xfId="2020" xr:uid="{00000000-0005-0000-0000-0000D9070000}"/>
    <cellStyle name="Normal 21 3" xfId="6432" xr:uid="{00000000-0005-0000-0000-0000C9020000}"/>
    <cellStyle name="Normal 22" xfId="2021" xr:uid="{00000000-0005-0000-0000-0000DA070000}"/>
    <cellStyle name="Normal 22 2" xfId="2022" xr:uid="{00000000-0005-0000-0000-0000DB070000}"/>
    <cellStyle name="Normal 22 3" xfId="6134" xr:uid="{00000000-0005-0000-0000-0000CA020000}"/>
    <cellStyle name="Normal 23" xfId="2023" xr:uid="{00000000-0005-0000-0000-0000DC070000}"/>
    <cellStyle name="Normal 23 2" xfId="2024" xr:uid="{00000000-0005-0000-0000-0000DD070000}"/>
    <cellStyle name="Normal 23 3" xfId="6336" xr:uid="{00000000-0005-0000-0000-0000CB020000}"/>
    <cellStyle name="Normal 24" xfId="2025" xr:uid="{00000000-0005-0000-0000-0000DE070000}"/>
    <cellStyle name="Normal 24 2" xfId="6092" xr:uid="{00000000-0005-0000-0000-0000CC020000}"/>
    <cellStyle name="Normal 25" xfId="2026" xr:uid="{00000000-0005-0000-0000-0000DF070000}"/>
    <cellStyle name="Normal 25 2" xfId="2027" xr:uid="{00000000-0005-0000-0000-0000E0070000}"/>
    <cellStyle name="Normal 25 3" xfId="4035" xr:uid="{00000000-0005-0000-0000-0000CD020000}"/>
    <cellStyle name="Normal 26" xfId="2028" xr:uid="{00000000-0005-0000-0000-0000E1070000}"/>
    <cellStyle name="Normal 26 2" xfId="2029" xr:uid="{00000000-0005-0000-0000-0000E2070000}"/>
    <cellStyle name="Normal 27" xfId="2030" xr:uid="{00000000-0005-0000-0000-0000E3070000}"/>
    <cellStyle name="Normal 27 2" xfId="2031" xr:uid="{00000000-0005-0000-0000-0000E4070000}"/>
    <cellStyle name="Normal 27 3" xfId="6191" xr:uid="{00000000-0005-0000-0000-0000CF020000}"/>
    <cellStyle name="Normal 28" xfId="2032" xr:uid="{00000000-0005-0000-0000-0000E5070000}"/>
    <cellStyle name="Normal 28 2" xfId="2033" xr:uid="{00000000-0005-0000-0000-0000E6070000}"/>
    <cellStyle name="Normal 28 3" xfId="6133" xr:uid="{00000000-0005-0000-0000-0000D0020000}"/>
    <cellStyle name="Normal 29" xfId="2034" xr:uid="{00000000-0005-0000-0000-0000E7070000}"/>
    <cellStyle name="Normal 29 2" xfId="2035" xr:uid="{00000000-0005-0000-0000-0000E8070000}"/>
    <cellStyle name="Normal 29 3" xfId="2036" xr:uid="{00000000-0005-0000-0000-0000E9070000}"/>
    <cellStyle name="Normal 29 3 2" xfId="2037" xr:uid="{00000000-0005-0000-0000-0000EA070000}"/>
    <cellStyle name="Normal 29 4" xfId="2038" xr:uid="{00000000-0005-0000-0000-0000EB070000}"/>
    <cellStyle name="Normal 29 5" xfId="5218" xr:uid="{00000000-0005-0000-0000-0000D1020000}"/>
    <cellStyle name="Normal 3" xfId="315" xr:uid="{00000000-0005-0000-0000-0000EC070000}"/>
    <cellStyle name="Normal 3 10" xfId="4601" xr:uid="{00000000-0005-0000-0000-0000D3020000}"/>
    <cellStyle name="Normal 3 11" xfId="4507" xr:uid="{00000000-0005-0000-0000-0000D4020000}"/>
    <cellStyle name="Normal 3 12" xfId="4259" xr:uid="{00000000-0005-0000-0000-0000D5020000}"/>
    <cellStyle name="Normal 3 13" xfId="6018" xr:uid="{00000000-0005-0000-0000-0000D6020000}"/>
    <cellStyle name="Normal 3 14" xfId="4472" xr:uid="{00000000-0005-0000-0000-0000D7020000}"/>
    <cellStyle name="Normal 3 15" xfId="6414" xr:uid="{00000000-0005-0000-0000-0000D8020000}"/>
    <cellStyle name="Normal 3 16" xfId="6093" xr:uid="{00000000-0005-0000-0000-0000D2020000}"/>
    <cellStyle name="Normal 3 2" xfId="316" xr:uid="{00000000-0005-0000-0000-0000ED070000}"/>
    <cellStyle name="Normal 3 2 10" xfId="4428" xr:uid="{00000000-0005-0000-0000-0000DA020000}"/>
    <cellStyle name="Normal 3 2 11" xfId="6235" xr:uid="{00000000-0005-0000-0000-0000DB020000}"/>
    <cellStyle name="Normal 3 2 12" xfId="6276" xr:uid="{00000000-0005-0000-0000-0000DC020000}"/>
    <cellStyle name="Normal 3 2 13" xfId="6218" xr:uid="{00000000-0005-0000-0000-0000DD020000}"/>
    <cellStyle name="Normal 3 2 14" xfId="6342" xr:uid="{00000000-0005-0000-0000-0000DE020000}"/>
    <cellStyle name="Normal 3 2 15" xfId="4602" xr:uid="{00000000-0005-0000-0000-0000DF020000}"/>
    <cellStyle name="Normal 3 2 16" xfId="4036" xr:uid="{00000000-0005-0000-0000-0000D9020000}"/>
    <cellStyle name="Normal 3 2 2" xfId="798" xr:uid="{00000000-0005-0000-0000-0000EE070000}"/>
    <cellStyle name="Normal 3 2 2 10" xfId="4502" xr:uid="{00000000-0005-0000-0000-0000E1020000}"/>
    <cellStyle name="Normal 3 2 2 11" xfId="6347" xr:uid="{00000000-0005-0000-0000-0000E2020000}"/>
    <cellStyle name="Normal 3 2 2 12" xfId="6402" xr:uid="{00000000-0005-0000-0000-0000E3020000}"/>
    <cellStyle name="Normal 3 2 2 13" xfId="6265" xr:uid="{00000000-0005-0000-0000-0000E4020000}"/>
    <cellStyle name="Normal 3 2 2 14" xfId="6213" xr:uid="{00000000-0005-0000-0000-0000E5020000}"/>
    <cellStyle name="Normal 3 2 2 15" xfId="5126" xr:uid="{00000000-0005-0000-0000-0000E6020000}"/>
    <cellStyle name="Normal 3 2 2 16" xfId="4508" xr:uid="{00000000-0005-0000-0000-0000E0020000}"/>
    <cellStyle name="Normal 3 2 2 2" xfId="2039" xr:uid="{00000000-0005-0000-0000-0000EF070000}"/>
    <cellStyle name="Normal 3 2 2 2 2" xfId="2040" xr:uid="{00000000-0005-0000-0000-0000F0070000}"/>
    <cellStyle name="Normal 3 2 2 2 3" xfId="4037" xr:uid="{00000000-0005-0000-0000-0000E7020000}"/>
    <cellStyle name="Normal 3 2 2 3" xfId="2041" xr:uid="{00000000-0005-0000-0000-0000F1070000}"/>
    <cellStyle name="Normal 3 2 2 3 2" xfId="4398" xr:uid="{00000000-0005-0000-0000-0000E8020000}"/>
    <cellStyle name="Normal 3 2 2 4" xfId="5100" xr:uid="{00000000-0005-0000-0000-0000E9020000}"/>
    <cellStyle name="Normal 3 2 2 5" xfId="6387" xr:uid="{00000000-0005-0000-0000-0000EA020000}"/>
    <cellStyle name="Normal 3 2 2 6" xfId="6186" xr:uid="{00000000-0005-0000-0000-0000EB020000}"/>
    <cellStyle name="Normal 3 2 2 7" xfId="6232" xr:uid="{00000000-0005-0000-0000-0000EC020000}"/>
    <cellStyle name="Normal 3 2 2 8" xfId="6264" xr:uid="{00000000-0005-0000-0000-0000ED020000}"/>
    <cellStyle name="Normal 3 2 2 9" xfId="6225" xr:uid="{00000000-0005-0000-0000-0000EE020000}"/>
    <cellStyle name="Normal 3 2 3" xfId="3700" xr:uid="{00000000-0005-0000-0000-0000F2070000}"/>
    <cellStyle name="Normal 3 2 3 2" xfId="6212" xr:uid="{00000000-0005-0000-0000-0000EF020000}"/>
    <cellStyle name="Normal 3 2 4" xfId="6062" xr:uid="{00000000-0005-0000-0000-0000F0020000}"/>
    <cellStyle name="Normal 3 2 5" xfId="5121" xr:uid="{00000000-0005-0000-0000-0000F1020000}"/>
    <cellStyle name="Normal 3 2 6" xfId="4429" xr:uid="{00000000-0005-0000-0000-0000F2020000}"/>
    <cellStyle name="Normal 3 2 7" xfId="6090" xr:uid="{00000000-0005-0000-0000-0000F3020000}"/>
    <cellStyle name="Normal 3 2 8" xfId="6026" xr:uid="{00000000-0005-0000-0000-0000F4020000}"/>
    <cellStyle name="Normal 3 2 9" xfId="6263" xr:uid="{00000000-0005-0000-0000-0000F5020000}"/>
    <cellStyle name="Normal 3 3" xfId="317" xr:uid="{00000000-0005-0000-0000-0000F3070000}"/>
    <cellStyle name="Normal 3 3 2" xfId="799" xr:uid="{00000000-0005-0000-0000-0000F4070000}"/>
    <cellStyle name="Normal 3 3 2 2" xfId="2042" xr:uid="{00000000-0005-0000-0000-0000F5070000}"/>
    <cellStyle name="Normal 3 3 2 2 2" xfId="2043" xr:uid="{00000000-0005-0000-0000-0000F6070000}"/>
    <cellStyle name="Normal 3 3 2 3" xfId="2044" xr:uid="{00000000-0005-0000-0000-0000F7070000}"/>
    <cellStyle name="Normal 3 3 3" xfId="3701" xr:uid="{00000000-0005-0000-0000-0000F8070000}"/>
    <cellStyle name="Normal 3 3 4" xfId="6262" xr:uid="{00000000-0005-0000-0000-0000F6020000}"/>
    <cellStyle name="Normal 3 4" xfId="797" xr:uid="{00000000-0005-0000-0000-0000F9070000}"/>
    <cellStyle name="Normal 3 4 2" xfId="2045" xr:uid="{00000000-0005-0000-0000-0000FA070000}"/>
    <cellStyle name="Normal 3 4 2 2" xfId="2046" xr:uid="{00000000-0005-0000-0000-0000FB070000}"/>
    <cellStyle name="Normal 3 4 3" xfId="2047" xr:uid="{00000000-0005-0000-0000-0000FC070000}"/>
    <cellStyle name="Normal 3 5" xfId="3702" xr:uid="{00000000-0005-0000-0000-0000FD070000}"/>
    <cellStyle name="Normal 3 6" xfId="6427" xr:uid="{00000000-0005-0000-0000-0000F9020000}"/>
    <cellStyle name="Normal 3 7" xfId="5134" xr:uid="{00000000-0005-0000-0000-0000FA020000}"/>
    <cellStyle name="Normal 3 8" xfId="5122" xr:uid="{00000000-0005-0000-0000-0000FB020000}"/>
    <cellStyle name="Normal 3 9" xfId="4603" xr:uid="{00000000-0005-0000-0000-0000FC020000}"/>
    <cellStyle name="Normal 30" xfId="2048" xr:uid="{00000000-0005-0000-0000-0000FE070000}"/>
    <cellStyle name="Normal 30 2" xfId="2049" xr:uid="{00000000-0005-0000-0000-0000FF070000}"/>
    <cellStyle name="Normal 30 3" xfId="2050" xr:uid="{00000000-0005-0000-0000-000000080000}"/>
    <cellStyle name="Normal 30 3 2" xfId="2051" xr:uid="{00000000-0005-0000-0000-000001080000}"/>
    <cellStyle name="Normal 30 4" xfId="2052" xr:uid="{00000000-0005-0000-0000-000002080000}"/>
    <cellStyle name="Normal 30 5" xfId="4170" xr:uid="{00000000-0005-0000-0000-0000FD020000}"/>
    <cellStyle name="Normal 31" xfId="2053" xr:uid="{00000000-0005-0000-0000-000003080000}"/>
    <cellStyle name="Normal 31 2" xfId="2054" xr:uid="{00000000-0005-0000-0000-000004080000}"/>
    <cellStyle name="Normal 31 3" xfId="2055" xr:uid="{00000000-0005-0000-0000-000005080000}"/>
    <cellStyle name="Normal 31 3 2" xfId="2056" xr:uid="{00000000-0005-0000-0000-000006080000}"/>
    <cellStyle name="Normal 31 4" xfId="2057" xr:uid="{00000000-0005-0000-0000-000007080000}"/>
    <cellStyle name="Normal 31 5" xfId="4276" xr:uid="{00000000-0005-0000-0000-0000FE020000}"/>
    <cellStyle name="Normal 32" xfId="2058" xr:uid="{00000000-0005-0000-0000-000008080000}"/>
    <cellStyle name="Normal 32 2" xfId="2059" xr:uid="{00000000-0005-0000-0000-000009080000}"/>
    <cellStyle name="Normal 32 2 2" xfId="5220" xr:uid="{00000000-0005-0000-0000-000000030000}"/>
    <cellStyle name="Normal 32 3" xfId="2060" xr:uid="{00000000-0005-0000-0000-00000A080000}"/>
    <cellStyle name="Normal 32 3 2" xfId="2061" xr:uid="{00000000-0005-0000-0000-00000B080000}"/>
    <cellStyle name="Normal 32 3 2 2" xfId="2062" xr:uid="{00000000-0005-0000-0000-00000C080000}"/>
    <cellStyle name="Normal 32 3 3" xfId="2063" xr:uid="{00000000-0005-0000-0000-00000D080000}"/>
    <cellStyle name="Normal 32 3 4" xfId="4509" xr:uid="{00000000-0005-0000-0000-000001030000}"/>
    <cellStyle name="Normal 32 4" xfId="2064" xr:uid="{00000000-0005-0000-0000-00000E080000}"/>
    <cellStyle name="Normal 32 4 2" xfId="2065" xr:uid="{00000000-0005-0000-0000-00000F080000}"/>
    <cellStyle name="Normal 32 4 2 2" xfId="2066" xr:uid="{00000000-0005-0000-0000-000010080000}"/>
    <cellStyle name="Normal 32 4 3" xfId="2067" xr:uid="{00000000-0005-0000-0000-000011080000}"/>
    <cellStyle name="Normal 32 4 4" xfId="4038" xr:uid="{00000000-0005-0000-0000-000002030000}"/>
    <cellStyle name="Normal 32 5" xfId="2068" xr:uid="{00000000-0005-0000-0000-000012080000}"/>
    <cellStyle name="Normal 32 5 2" xfId="2069" xr:uid="{00000000-0005-0000-0000-000013080000}"/>
    <cellStyle name="Normal 32 5 3" xfId="6321" xr:uid="{00000000-0005-0000-0000-000003030000}"/>
    <cellStyle name="Normal 32 6" xfId="2070" xr:uid="{00000000-0005-0000-0000-000014080000}"/>
    <cellStyle name="Normal 32 7" xfId="6400" xr:uid="{00000000-0005-0000-0000-0000FF020000}"/>
    <cellStyle name="Normal 33" xfId="2071" xr:uid="{00000000-0005-0000-0000-000015080000}"/>
    <cellStyle name="Normal 33 2" xfId="2072" xr:uid="{00000000-0005-0000-0000-000016080000}"/>
    <cellStyle name="Normal 33 2 2" xfId="2073" xr:uid="{00000000-0005-0000-0000-000017080000}"/>
    <cellStyle name="Normal 33 2 2 2" xfId="2074" xr:uid="{00000000-0005-0000-0000-000018080000}"/>
    <cellStyle name="Normal 33 2 3" xfId="2075" xr:uid="{00000000-0005-0000-0000-000019080000}"/>
    <cellStyle name="Normal 33 2 4" xfId="4128" xr:uid="{00000000-0005-0000-0000-000005030000}"/>
    <cellStyle name="Normal 33 3" xfId="2076" xr:uid="{00000000-0005-0000-0000-00001A080000}"/>
    <cellStyle name="Normal 33 3 2" xfId="2077" xr:uid="{00000000-0005-0000-0000-00001B080000}"/>
    <cellStyle name="Normal 33 3 2 2" xfId="2078" xr:uid="{00000000-0005-0000-0000-00001C080000}"/>
    <cellStyle name="Normal 33 3 3" xfId="2079" xr:uid="{00000000-0005-0000-0000-00001D080000}"/>
    <cellStyle name="Normal 33 3 4" xfId="5570" xr:uid="{00000000-0005-0000-0000-000006030000}"/>
    <cellStyle name="Normal 33 4" xfId="2080" xr:uid="{00000000-0005-0000-0000-00001E080000}"/>
    <cellStyle name="Normal 33 4 2" xfId="2081" xr:uid="{00000000-0005-0000-0000-00001F080000}"/>
    <cellStyle name="Normal 33 4 3" xfId="6261" xr:uid="{00000000-0005-0000-0000-000007030000}"/>
    <cellStyle name="Normal 33 5" xfId="2082" xr:uid="{00000000-0005-0000-0000-000020080000}"/>
    <cellStyle name="Normal 33 5 2" xfId="4430" xr:uid="{00000000-0005-0000-0000-000008030000}"/>
    <cellStyle name="Normal 33 6" xfId="4575" xr:uid="{00000000-0005-0000-0000-000004030000}"/>
    <cellStyle name="Normal 34" xfId="2083" xr:uid="{00000000-0005-0000-0000-000021080000}"/>
    <cellStyle name="Normal 34 2" xfId="2084" xr:uid="{00000000-0005-0000-0000-000022080000}"/>
    <cellStyle name="Normal 34 2 2" xfId="2085" xr:uid="{00000000-0005-0000-0000-000023080000}"/>
    <cellStyle name="Normal 34 2 3" xfId="4469" xr:uid="{00000000-0005-0000-0000-00000A030000}"/>
    <cellStyle name="Normal 34 3" xfId="2086" xr:uid="{00000000-0005-0000-0000-000024080000}"/>
    <cellStyle name="Normal 34 3 2" xfId="6234" xr:uid="{00000000-0005-0000-0000-00000B030000}"/>
    <cellStyle name="Normal 34 4" xfId="6132" xr:uid="{00000000-0005-0000-0000-00000C030000}"/>
    <cellStyle name="Normal 34 5" xfId="6331" xr:uid="{00000000-0005-0000-0000-00000D030000}"/>
    <cellStyle name="Normal 34 6" xfId="6332" xr:uid="{00000000-0005-0000-0000-000009030000}"/>
    <cellStyle name="Normal 35" xfId="2087" xr:uid="{00000000-0005-0000-0000-000025080000}"/>
    <cellStyle name="Normal 35 2" xfId="2088" xr:uid="{00000000-0005-0000-0000-000026080000}"/>
    <cellStyle name="Normal 35 2 2" xfId="2089" xr:uid="{00000000-0005-0000-0000-000027080000}"/>
    <cellStyle name="Normal 35 2 3" xfId="4604" xr:uid="{00000000-0005-0000-0000-00000F030000}"/>
    <cellStyle name="Normal 35 3" xfId="2090" xr:uid="{00000000-0005-0000-0000-000028080000}"/>
    <cellStyle name="Normal 35 3 2" xfId="4510" xr:uid="{00000000-0005-0000-0000-000010030000}"/>
    <cellStyle name="Normal 35 4" xfId="6109" xr:uid="{00000000-0005-0000-0000-000011030000}"/>
    <cellStyle name="Normal 35 5" xfId="6131" xr:uid="{00000000-0005-0000-0000-000012030000}"/>
    <cellStyle name="Normal 36" xfId="2091" xr:uid="{00000000-0005-0000-0000-000029080000}"/>
    <cellStyle name="Normal 36 2" xfId="2092" xr:uid="{00000000-0005-0000-0000-00002A080000}"/>
    <cellStyle name="Normal 36 2 2" xfId="2093" xr:uid="{00000000-0005-0000-0000-00002B080000}"/>
    <cellStyle name="Normal 36 2 2 2" xfId="2094" xr:uid="{00000000-0005-0000-0000-00002C080000}"/>
    <cellStyle name="Normal 36 2 3" xfId="2095" xr:uid="{00000000-0005-0000-0000-00002D080000}"/>
    <cellStyle name="Normal 36 2 4" xfId="5181" xr:uid="{00000000-0005-0000-0000-000013030000}"/>
    <cellStyle name="Normal 36 3" xfId="2096" xr:uid="{00000000-0005-0000-0000-00002E080000}"/>
    <cellStyle name="Normal 36 3 2" xfId="2097" xr:uid="{00000000-0005-0000-0000-00002F080000}"/>
    <cellStyle name="Normal 36 3 2 2" xfId="2098" xr:uid="{00000000-0005-0000-0000-000030080000}"/>
    <cellStyle name="Normal 36 3 3" xfId="2099" xr:uid="{00000000-0005-0000-0000-000031080000}"/>
    <cellStyle name="Normal 36 3 4" xfId="5186" xr:uid="{00000000-0005-0000-0000-000014030000}"/>
    <cellStyle name="Normal 36 4" xfId="2100" xr:uid="{00000000-0005-0000-0000-000032080000}"/>
    <cellStyle name="Normal 36 4 2" xfId="2101" xr:uid="{00000000-0005-0000-0000-000033080000}"/>
    <cellStyle name="Normal 36 4 3" xfId="6298" xr:uid="{00000000-0005-0000-0000-000015030000}"/>
    <cellStyle name="Normal 36 5" xfId="2102" xr:uid="{00000000-0005-0000-0000-000034080000}"/>
    <cellStyle name="Normal 36 5 2" xfId="4476" xr:uid="{00000000-0005-0000-0000-000016030000}"/>
    <cellStyle name="Normal 37" xfId="2103" xr:uid="{00000000-0005-0000-0000-000035080000}"/>
    <cellStyle name="Normal 37 2" xfId="2104" xr:uid="{00000000-0005-0000-0000-000036080000}"/>
    <cellStyle name="Normal 37 2 2" xfId="2105" xr:uid="{00000000-0005-0000-0000-000037080000}"/>
    <cellStyle name="Normal 37 2 2 2" xfId="2106" xr:uid="{00000000-0005-0000-0000-000038080000}"/>
    <cellStyle name="Normal 37 2 3" xfId="2107" xr:uid="{00000000-0005-0000-0000-000039080000}"/>
    <cellStyle name="Normal 37 3" xfId="2108" xr:uid="{00000000-0005-0000-0000-00003A080000}"/>
    <cellStyle name="Normal 37 3 2" xfId="2109" xr:uid="{00000000-0005-0000-0000-00003B080000}"/>
    <cellStyle name="Normal 37 3 2 2" xfId="2110" xr:uid="{00000000-0005-0000-0000-00003C080000}"/>
    <cellStyle name="Normal 37 3 3" xfId="2111" xr:uid="{00000000-0005-0000-0000-00003D080000}"/>
    <cellStyle name="Normal 37 4" xfId="2112" xr:uid="{00000000-0005-0000-0000-00003E080000}"/>
    <cellStyle name="Normal 37 4 2" xfId="2113" xr:uid="{00000000-0005-0000-0000-00003F080000}"/>
    <cellStyle name="Normal 37 5" xfId="2114" xr:uid="{00000000-0005-0000-0000-000040080000}"/>
    <cellStyle name="Normal 38" xfId="2115" xr:uid="{00000000-0005-0000-0000-000041080000}"/>
    <cellStyle name="Normal 38 2" xfId="2116" xr:uid="{00000000-0005-0000-0000-000042080000}"/>
    <cellStyle name="Normal 38 2 2" xfId="2117" xr:uid="{00000000-0005-0000-0000-000043080000}"/>
    <cellStyle name="Normal 38 3" xfId="2118" xr:uid="{00000000-0005-0000-0000-000044080000}"/>
    <cellStyle name="Normal 39" xfId="2119" xr:uid="{00000000-0005-0000-0000-000045080000}"/>
    <cellStyle name="Normal 39 2" xfId="2120" xr:uid="{00000000-0005-0000-0000-000046080000}"/>
    <cellStyle name="Normal 39 2 2" xfId="2121" xr:uid="{00000000-0005-0000-0000-000047080000}"/>
    <cellStyle name="Normal 39 3" xfId="2122" xr:uid="{00000000-0005-0000-0000-000048080000}"/>
    <cellStyle name="Normal 4" xfId="318" xr:uid="{00000000-0005-0000-0000-000049080000}"/>
    <cellStyle name="Normal 4 10" xfId="3660" xr:uid="{00000000-0005-0000-0000-00004A080000}"/>
    <cellStyle name="Normal 4 10 2" xfId="6130" xr:uid="{00000000-0005-0000-0000-000018030000}"/>
    <cellStyle name="Normal 4 11" xfId="3817" xr:uid="{00000000-0005-0000-0000-00004B080000}"/>
    <cellStyle name="Normal 4 11 2" xfId="6277" xr:uid="{00000000-0005-0000-0000-000019030000}"/>
    <cellStyle name="Normal 4 12" xfId="4402" xr:uid="{00000000-0005-0000-0000-00001A030000}"/>
    <cellStyle name="Normal 4 13" xfId="5983" xr:uid="{00000000-0005-0000-0000-00001B030000}"/>
    <cellStyle name="Normal 4 14" xfId="6297" xr:uid="{00000000-0005-0000-0000-00001C030000}"/>
    <cellStyle name="Normal 4 15" xfId="6422" xr:uid="{00000000-0005-0000-0000-00001D030000}"/>
    <cellStyle name="Normal 4 2" xfId="319" xr:uid="{00000000-0005-0000-0000-00004C080000}"/>
    <cellStyle name="Normal 4 2 2" xfId="320" xr:uid="{00000000-0005-0000-0000-00004D080000}"/>
    <cellStyle name="Normal 4 2 2 2" xfId="802" xr:uid="{00000000-0005-0000-0000-00004E080000}"/>
    <cellStyle name="Normal 4 2 3" xfId="321" xr:uid="{00000000-0005-0000-0000-00004F080000}"/>
    <cellStyle name="Normal 4 2 3 2" xfId="803" xr:uid="{00000000-0005-0000-0000-000050080000}"/>
    <cellStyle name="Normal 4 2 4" xfId="804" xr:uid="{00000000-0005-0000-0000-000051080000}"/>
    <cellStyle name="Normal 4 2 4 2" xfId="3047" xr:uid="{00000000-0005-0000-0000-000052080000}"/>
    <cellStyle name="Normal 4 2 5" xfId="801" xr:uid="{00000000-0005-0000-0000-000053080000}"/>
    <cellStyle name="Normal 4 2 5 2" xfId="2123" xr:uid="{00000000-0005-0000-0000-000054080000}"/>
    <cellStyle name="Normal 4 2 5 2 2" xfId="2124" xr:uid="{00000000-0005-0000-0000-000055080000}"/>
    <cellStyle name="Normal 4 2 5 3" xfId="2125" xr:uid="{00000000-0005-0000-0000-000056080000}"/>
    <cellStyle name="Normal 4 2 6" xfId="3048" xr:uid="{00000000-0005-0000-0000-000057080000}"/>
    <cellStyle name="Normal 4 3" xfId="322" xr:uid="{00000000-0005-0000-0000-000058080000}"/>
    <cellStyle name="Normal 4 3 2" xfId="323" xr:uid="{00000000-0005-0000-0000-000059080000}"/>
    <cellStyle name="Normal 4 3 2 2" xfId="806" xr:uid="{00000000-0005-0000-0000-00005A080000}"/>
    <cellStyle name="Normal 4 3 3" xfId="805" xr:uid="{00000000-0005-0000-0000-00005B080000}"/>
    <cellStyle name="Normal 4 4" xfId="324" xr:uid="{00000000-0005-0000-0000-00005C080000}"/>
    <cellStyle name="Normal 4 4 2" xfId="807" xr:uid="{00000000-0005-0000-0000-00005D080000}"/>
    <cellStyle name="Normal 4 5" xfId="325" xr:uid="{00000000-0005-0000-0000-00005E080000}"/>
    <cellStyle name="Normal 4 5 2" xfId="808" xr:uid="{00000000-0005-0000-0000-00005F080000}"/>
    <cellStyle name="Normal 4 5 2 2" xfId="2126" xr:uid="{00000000-0005-0000-0000-000060080000}"/>
    <cellStyle name="Normal 4 5 3" xfId="1305" xr:uid="{00000000-0005-0000-0000-000061080000}"/>
    <cellStyle name="Normal 4 5 4" xfId="3049" xr:uid="{00000000-0005-0000-0000-000062080000}"/>
    <cellStyle name="Normal 4 5 5" xfId="3438" xr:uid="{00000000-0005-0000-0000-000063080000}"/>
    <cellStyle name="Normal 4 5 6" xfId="3661" xr:uid="{00000000-0005-0000-0000-000064080000}"/>
    <cellStyle name="Normal 4 5 7" xfId="3818" xr:uid="{00000000-0005-0000-0000-000065080000}"/>
    <cellStyle name="Normal 4 5 8" xfId="4477" xr:uid="{00000000-0005-0000-0000-000021030000}"/>
    <cellStyle name="Normal 4 6" xfId="800" xr:uid="{00000000-0005-0000-0000-000066080000}"/>
    <cellStyle name="Normal 4 6 2" xfId="2127" xr:uid="{00000000-0005-0000-0000-000067080000}"/>
    <cellStyle name="Normal 4 6 3" xfId="4039" xr:uid="{00000000-0005-0000-0000-000022030000}"/>
    <cellStyle name="Normal 4 7" xfId="1304" xr:uid="{00000000-0005-0000-0000-000068080000}"/>
    <cellStyle name="Normal 4 7 2" xfId="4415" xr:uid="{00000000-0005-0000-0000-000023030000}"/>
    <cellStyle name="Normal 4 8" xfId="3050" xr:uid="{00000000-0005-0000-0000-000069080000}"/>
    <cellStyle name="Normal 4 8 2" xfId="6370" xr:uid="{00000000-0005-0000-0000-000024030000}"/>
    <cellStyle name="Normal 4 9" xfId="3437" xr:uid="{00000000-0005-0000-0000-00006A080000}"/>
    <cellStyle name="Normal 4 9 2" xfId="4179" xr:uid="{00000000-0005-0000-0000-000025030000}"/>
    <cellStyle name="Normal 40" xfId="2128" xr:uid="{00000000-0005-0000-0000-00006B080000}"/>
    <cellStyle name="Normal 40 2" xfId="2129" xr:uid="{00000000-0005-0000-0000-00006C080000}"/>
    <cellStyle name="Normal 40 2 2" xfId="2130" xr:uid="{00000000-0005-0000-0000-00006D080000}"/>
    <cellStyle name="Normal 40 3" xfId="2131" xr:uid="{00000000-0005-0000-0000-00006E080000}"/>
    <cellStyle name="Normal 41" xfId="2132" xr:uid="{00000000-0005-0000-0000-00006F080000}"/>
    <cellStyle name="Normal 41 2" xfId="2133" xr:uid="{00000000-0005-0000-0000-000070080000}"/>
    <cellStyle name="Normal 41 2 2" xfId="2134" xr:uid="{00000000-0005-0000-0000-000071080000}"/>
    <cellStyle name="Normal 41 3" xfId="2135" xr:uid="{00000000-0005-0000-0000-000072080000}"/>
    <cellStyle name="Normal 42" xfId="2136" xr:uid="{00000000-0005-0000-0000-000073080000}"/>
    <cellStyle name="Normal 42 2" xfId="2137" xr:uid="{00000000-0005-0000-0000-000074080000}"/>
    <cellStyle name="Normal 42 2 2" xfId="2138" xr:uid="{00000000-0005-0000-0000-000075080000}"/>
    <cellStyle name="Normal 42 3" xfId="2139" xr:uid="{00000000-0005-0000-0000-000076080000}"/>
    <cellStyle name="Normal 42 4" xfId="4171" xr:uid="{00000000-0005-0000-0000-000026030000}"/>
    <cellStyle name="Normal 43" xfId="2140" xr:uid="{00000000-0005-0000-0000-000077080000}"/>
    <cellStyle name="Normal 43 2" xfId="2141" xr:uid="{00000000-0005-0000-0000-000078080000}"/>
    <cellStyle name="Normal 43 2 2" xfId="2142" xr:uid="{00000000-0005-0000-0000-000079080000}"/>
    <cellStyle name="Normal 43 3" xfId="2143" xr:uid="{00000000-0005-0000-0000-00007A080000}"/>
    <cellStyle name="Normal 44" xfId="2144" xr:uid="{00000000-0005-0000-0000-00007B080000}"/>
    <cellStyle name="Normal 44 2" xfId="2145" xr:uid="{00000000-0005-0000-0000-00007C080000}"/>
    <cellStyle name="Normal 44 2 2" xfId="2146" xr:uid="{00000000-0005-0000-0000-00007D080000}"/>
    <cellStyle name="Normal 44 3" xfId="2147" xr:uid="{00000000-0005-0000-0000-00007E080000}"/>
    <cellStyle name="Normal 45" xfId="2148" xr:uid="{00000000-0005-0000-0000-00007F080000}"/>
    <cellStyle name="Normal 45 2" xfId="2149" xr:uid="{00000000-0005-0000-0000-000080080000}"/>
    <cellStyle name="Normal 45 2 2" xfId="2150" xr:uid="{00000000-0005-0000-0000-000081080000}"/>
    <cellStyle name="Normal 45 3" xfId="2151" xr:uid="{00000000-0005-0000-0000-000082080000}"/>
    <cellStyle name="Normal 46" xfId="2152" xr:uid="{00000000-0005-0000-0000-000083080000}"/>
    <cellStyle name="Normal 46 2" xfId="2153" xr:uid="{00000000-0005-0000-0000-000084080000}"/>
    <cellStyle name="Normal 46 2 2" xfId="2154" xr:uid="{00000000-0005-0000-0000-000085080000}"/>
    <cellStyle name="Normal 46 3" xfId="2155" xr:uid="{00000000-0005-0000-0000-000086080000}"/>
    <cellStyle name="Normal 46 4" xfId="6233" xr:uid="{00000000-0005-0000-0000-000027030000}"/>
    <cellStyle name="Normal 47" xfId="2156" xr:uid="{00000000-0005-0000-0000-000087080000}"/>
    <cellStyle name="Normal 47 2" xfId="2157" xr:uid="{00000000-0005-0000-0000-000088080000}"/>
    <cellStyle name="Normal 47 2 2" xfId="2158" xr:uid="{00000000-0005-0000-0000-000089080000}"/>
    <cellStyle name="Normal 47 3" xfId="2159" xr:uid="{00000000-0005-0000-0000-00008A080000}"/>
    <cellStyle name="Normal 48" xfId="2160" xr:uid="{00000000-0005-0000-0000-00008B080000}"/>
    <cellStyle name="Normal 48 2" xfId="2161" xr:uid="{00000000-0005-0000-0000-00008C080000}"/>
    <cellStyle name="Normal 48 2 2" xfId="2162" xr:uid="{00000000-0005-0000-0000-00008D080000}"/>
    <cellStyle name="Normal 48 3" xfId="2163" xr:uid="{00000000-0005-0000-0000-00008E080000}"/>
    <cellStyle name="Normal 49" xfId="2164" xr:uid="{00000000-0005-0000-0000-00008F080000}"/>
    <cellStyle name="Normal 49 2" xfId="2165" xr:uid="{00000000-0005-0000-0000-000090080000}"/>
    <cellStyle name="Normal 49 2 2" xfId="2166" xr:uid="{00000000-0005-0000-0000-000091080000}"/>
    <cellStyle name="Normal 49 3" xfId="2167" xr:uid="{00000000-0005-0000-0000-000092080000}"/>
    <cellStyle name="Normal 5" xfId="326" xr:uid="{00000000-0005-0000-0000-000093080000}"/>
    <cellStyle name="Normal 5 2" xfId="597" xr:uid="{00000000-0005-0000-0000-000094080000}"/>
    <cellStyle name="Normal 5 2 10" xfId="4515" xr:uid="{00000000-0005-0000-0000-00002A030000}"/>
    <cellStyle name="Normal 5 2 11" xfId="5195" xr:uid="{00000000-0005-0000-0000-00002B030000}"/>
    <cellStyle name="Normal 5 2 12" xfId="5152" xr:uid="{00000000-0005-0000-0000-00002C030000}"/>
    <cellStyle name="Normal 5 2 13" xfId="5153" xr:uid="{00000000-0005-0000-0000-00002D030000}"/>
    <cellStyle name="Normal 5 2 2" xfId="810" xr:uid="{00000000-0005-0000-0000-000095080000}"/>
    <cellStyle name="Normal 5 2 2 2" xfId="2168" xr:uid="{00000000-0005-0000-0000-000096080000}"/>
    <cellStyle name="Normal 5 2 2 2 2" xfId="2169" xr:uid="{00000000-0005-0000-0000-000097080000}"/>
    <cellStyle name="Normal 5 2 2 3" xfId="2170" xr:uid="{00000000-0005-0000-0000-000098080000}"/>
    <cellStyle name="Normal 5 2 2 4" xfId="4177" xr:uid="{00000000-0005-0000-0000-00002E030000}"/>
    <cellStyle name="Normal 5 2 3" xfId="3051" xr:uid="{00000000-0005-0000-0000-000099080000}"/>
    <cellStyle name="Normal 5 2 4" xfId="4431" xr:uid="{00000000-0005-0000-0000-000030030000}"/>
    <cellStyle name="Normal 5 2 5" xfId="6254" xr:uid="{00000000-0005-0000-0000-000031030000}"/>
    <cellStyle name="Normal 5 2 6" xfId="6353" xr:uid="{00000000-0005-0000-0000-000032030000}"/>
    <cellStyle name="Normal 5 2 7" xfId="4560" xr:uid="{00000000-0005-0000-0000-000033030000}"/>
    <cellStyle name="Normal 5 2 8" xfId="5115" xr:uid="{00000000-0005-0000-0000-000034030000}"/>
    <cellStyle name="Normal 5 2 9" xfId="5162" xr:uid="{00000000-0005-0000-0000-000035030000}"/>
    <cellStyle name="Normal 5 3" xfId="598" xr:uid="{00000000-0005-0000-0000-00009A080000}"/>
    <cellStyle name="Normal 5 3 10" xfId="6095" xr:uid="{00000000-0005-0000-0000-000037030000}"/>
    <cellStyle name="Normal 5 3 11" xfId="6275" xr:uid="{00000000-0005-0000-0000-000038030000}"/>
    <cellStyle name="Normal 5 3 12" xfId="6094" xr:uid="{00000000-0005-0000-0000-000039030000}"/>
    <cellStyle name="Normal 5 3 13" xfId="5743" xr:uid="{00000000-0005-0000-0000-00003A030000}"/>
    <cellStyle name="Normal 5 3 14" xfId="6247" xr:uid="{00000000-0005-0000-0000-000036030000}"/>
    <cellStyle name="Normal 5 3 2" xfId="4272" xr:uid="{00000000-0005-0000-0000-00003B030000}"/>
    <cellStyle name="Normal 5 3 3" xfId="6373" xr:uid="{00000000-0005-0000-0000-00003C030000}"/>
    <cellStyle name="Normal 5 3 4" xfId="5988" xr:uid="{00000000-0005-0000-0000-00003D030000}"/>
    <cellStyle name="Normal 5 3 5" xfId="6193" xr:uid="{00000000-0005-0000-0000-00003E030000}"/>
    <cellStyle name="Normal 5 3 6" xfId="5117" xr:uid="{00000000-0005-0000-0000-00003F030000}"/>
    <cellStyle name="Normal 5 3 7" xfId="6097" xr:uid="{00000000-0005-0000-0000-000040030000}"/>
    <cellStyle name="Normal 5 3 8" xfId="6369" xr:uid="{00000000-0005-0000-0000-000041030000}"/>
    <cellStyle name="Normal 5 3 9" xfId="4470" xr:uid="{00000000-0005-0000-0000-000042030000}"/>
    <cellStyle name="Normal 5 4" xfId="809" xr:uid="{00000000-0005-0000-0000-00009B080000}"/>
    <cellStyle name="Normal 5 4 2" xfId="2171" xr:uid="{00000000-0005-0000-0000-00009C080000}"/>
    <cellStyle name="Normal 5 4 2 2" xfId="2172" xr:uid="{00000000-0005-0000-0000-00009D080000}"/>
    <cellStyle name="Normal 5 4 3" xfId="2173" xr:uid="{00000000-0005-0000-0000-00009E080000}"/>
    <cellStyle name="Normal 5 5" xfId="3703" xr:uid="{00000000-0005-0000-0000-00009F080000}"/>
    <cellStyle name="Normal 5 5 2" xfId="6111" xr:uid="{00000000-0005-0000-0000-000044030000}"/>
    <cellStyle name="Normal 5 6" xfId="4172" xr:uid="{00000000-0005-0000-0000-000045030000}"/>
    <cellStyle name="Normal 50" xfId="2174" xr:uid="{00000000-0005-0000-0000-0000A0080000}"/>
    <cellStyle name="Normal 50 2" xfId="2175" xr:uid="{00000000-0005-0000-0000-0000A1080000}"/>
    <cellStyle name="Normal 50 2 2" xfId="2176" xr:uid="{00000000-0005-0000-0000-0000A2080000}"/>
    <cellStyle name="Normal 50 3" xfId="2177" xr:uid="{00000000-0005-0000-0000-0000A3080000}"/>
    <cellStyle name="Normal 51" xfId="2178" xr:uid="{00000000-0005-0000-0000-0000A4080000}"/>
    <cellStyle name="Normal 51 2" xfId="2179" xr:uid="{00000000-0005-0000-0000-0000A5080000}"/>
    <cellStyle name="Normal 51 2 2" xfId="2180" xr:uid="{00000000-0005-0000-0000-0000A6080000}"/>
    <cellStyle name="Normal 51 3" xfId="2181" xr:uid="{00000000-0005-0000-0000-0000A7080000}"/>
    <cellStyle name="Normal 52" xfId="2182" xr:uid="{00000000-0005-0000-0000-0000A8080000}"/>
    <cellStyle name="Normal 52 2" xfId="2183" xr:uid="{00000000-0005-0000-0000-0000A9080000}"/>
    <cellStyle name="Normal 52 2 2" xfId="2184" xr:uid="{00000000-0005-0000-0000-0000AA080000}"/>
    <cellStyle name="Normal 52 3" xfId="2185" xr:uid="{00000000-0005-0000-0000-0000AB080000}"/>
    <cellStyle name="Normal 53" xfId="2186" xr:uid="{00000000-0005-0000-0000-0000AC080000}"/>
    <cellStyle name="Normal 53 2" xfId="2187" xr:uid="{00000000-0005-0000-0000-0000AD080000}"/>
    <cellStyle name="Normal 53 2 2" xfId="2188" xr:uid="{00000000-0005-0000-0000-0000AE080000}"/>
    <cellStyle name="Normal 53 3" xfId="2189" xr:uid="{00000000-0005-0000-0000-0000AF080000}"/>
    <cellStyle name="Normal 54" xfId="2190" xr:uid="{00000000-0005-0000-0000-0000B0080000}"/>
    <cellStyle name="Normal 54 2" xfId="2191" xr:uid="{00000000-0005-0000-0000-0000B1080000}"/>
    <cellStyle name="Normal 54 2 2" xfId="2192" xr:uid="{00000000-0005-0000-0000-0000B2080000}"/>
    <cellStyle name="Normal 54 3" xfId="2193" xr:uid="{00000000-0005-0000-0000-0000B3080000}"/>
    <cellStyle name="Normal 55" xfId="2194" xr:uid="{00000000-0005-0000-0000-0000B4080000}"/>
    <cellStyle name="Normal 55 2" xfId="2195" xr:uid="{00000000-0005-0000-0000-0000B5080000}"/>
    <cellStyle name="Normal 55 2 2" xfId="2196" xr:uid="{00000000-0005-0000-0000-0000B6080000}"/>
    <cellStyle name="Normal 55 3" xfId="2197" xr:uid="{00000000-0005-0000-0000-0000B7080000}"/>
    <cellStyle name="Normal 56" xfId="2198" xr:uid="{00000000-0005-0000-0000-0000B8080000}"/>
    <cellStyle name="Normal 56 2" xfId="2199" xr:uid="{00000000-0005-0000-0000-0000B9080000}"/>
    <cellStyle name="Normal 56 2 2" xfId="2200" xr:uid="{00000000-0005-0000-0000-0000BA080000}"/>
    <cellStyle name="Normal 56 3" xfId="2201" xr:uid="{00000000-0005-0000-0000-0000BB080000}"/>
    <cellStyle name="Normal 57" xfId="2202" xr:uid="{00000000-0005-0000-0000-0000BC080000}"/>
    <cellStyle name="Normal 57 2" xfId="2203" xr:uid="{00000000-0005-0000-0000-0000BD080000}"/>
    <cellStyle name="Normal 57 2 2" xfId="2204" xr:uid="{00000000-0005-0000-0000-0000BE080000}"/>
    <cellStyle name="Normal 57 3" xfId="2205" xr:uid="{00000000-0005-0000-0000-0000BF080000}"/>
    <cellStyle name="Normal 58" xfId="2206" xr:uid="{00000000-0005-0000-0000-0000C0080000}"/>
    <cellStyle name="Normal 58 2" xfId="2207" xr:uid="{00000000-0005-0000-0000-0000C1080000}"/>
    <cellStyle name="Normal 58 2 2" xfId="2208" xr:uid="{00000000-0005-0000-0000-0000C2080000}"/>
    <cellStyle name="Normal 58 3" xfId="2209" xr:uid="{00000000-0005-0000-0000-0000C3080000}"/>
    <cellStyle name="Normal 59" xfId="2210" xr:uid="{00000000-0005-0000-0000-0000C4080000}"/>
    <cellStyle name="Normal 59 2" xfId="2211" xr:uid="{00000000-0005-0000-0000-0000C5080000}"/>
    <cellStyle name="Normal 59 2 2" xfId="2212" xr:uid="{00000000-0005-0000-0000-0000C6080000}"/>
    <cellStyle name="Normal 59 3" xfId="2213" xr:uid="{00000000-0005-0000-0000-0000C7080000}"/>
    <cellStyle name="Normal 6" xfId="327" xr:uid="{00000000-0005-0000-0000-0000C8080000}"/>
    <cellStyle name="Normal 6 2" xfId="811" xr:uid="{00000000-0005-0000-0000-0000C9080000}"/>
    <cellStyle name="Normal 6 2 2" xfId="2214" xr:uid="{00000000-0005-0000-0000-0000CA080000}"/>
    <cellStyle name="Normal 6 2 2 2" xfId="2215" xr:uid="{00000000-0005-0000-0000-0000CB080000}"/>
    <cellStyle name="Normal 6 2 2 3" xfId="3439" xr:uid="{00000000-0005-0000-0000-0000CC080000}"/>
    <cellStyle name="Normal 6 2 3" xfId="2216" xr:uid="{00000000-0005-0000-0000-0000CD080000}"/>
    <cellStyle name="Normal 6 2 4" xfId="3704" xr:uid="{00000000-0005-0000-0000-0000CE080000}"/>
    <cellStyle name="Normal 6 3" xfId="3052" xr:uid="{00000000-0005-0000-0000-0000CF080000}"/>
    <cellStyle name="Normal 6 3 2" xfId="6096" xr:uid="{00000000-0005-0000-0000-000048030000}"/>
    <cellStyle name="Normal 6 4" xfId="6176" xr:uid="{00000000-0005-0000-0000-000049030000}"/>
    <cellStyle name="Normal 6 5" xfId="6412" xr:uid="{00000000-0005-0000-0000-00004A030000}"/>
    <cellStyle name="Normal 6 6" xfId="4239" xr:uid="{00000000-0005-0000-0000-00004B030000}"/>
    <cellStyle name="Normal 60" xfId="2217" xr:uid="{00000000-0005-0000-0000-0000D0080000}"/>
    <cellStyle name="Normal 60 2" xfId="2218" xr:uid="{00000000-0005-0000-0000-0000D1080000}"/>
    <cellStyle name="Normal 60 2 2" xfId="2219" xr:uid="{00000000-0005-0000-0000-0000D2080000}"/>
    <cellStyle name="Normal 60 3" xfId="2220" xr:uid="{00000000-0005-0000-0000-0000D3080000}"/>
    <cellStyle name="Normal 61" xfId="2221" xr:uid="{00000000-0005-0000-0000-0000D4080000}"/>
    <cellStyle name="Normal 61 2" xfId="2222" xr:uid="{00000000-0005-0000-0000-0000D5080000}"/>
    <cellStyle name="Normal 61 2 2" xfId="2223" xr:uid="{00000000-0005-0000-0000-0000D6080000}"/>
    <cellStyle name="Normal 61 3" xfId="2224" xr:uid="{00000000-0005-0000-0000-0000D7080000}"/>
    <cellStyle name="Normal 62" xfId="2225" xr:uid="{00000000-0005-0000-0000-0000D8080000}"/>
    <cellStyle name="Normal 62 2" xfId="2226" xr:uid="{00000000-0005-0000-0000-0000D9080000}"/>
    <cellStyle name="Normal 62 2 2" xfId="2227" xr:uid="{00000000-0005-0000-0000-0000DA080000}"/>
    <cellStyle name="Normal 62 3" xfId="2228" xr:uid="{00000000-0005-0000-0000-0000DB080000}"/>
    <cellStyle name="Normal 63" xfId="2229" xr:uid="{00000000-0005-0000-0000-0000DC080000}"/>
    <cellStyle name="Normal 63 2" xfId="2230" xr:uid="{00000000-0005-0000-0000-0000DD080000}"/>
    <cellStyle name="Normal 63 2 2" xfId="2231" xr:uid="{00000000-0005-0000-0000-0000DE080000}"/>
    <cellStyle name="Normal 63 3" xfId="2232" xr:uid="{00000000-0005-0000-0000-0000DF080000}"/>
    <cellStyle name="Normal 64" xfId="2233" xr:uid="{00000000-0005-0000-0000-0000E0080000}"/>
    <cellStyle name="Normal 64 2" xfId="2234" xr:uid="{00000000-0005-0000-0000-0000E1080000}"/>
    <cellStyle name="Normal 64 2 2" xfId="2235" xr:uid="{00000000-0005-0000-0000-0000E2080000}"/>
    <cellStyle name="Normal 64 3" xfId="2236" xr:uid="{00000000-0005-0000-0000-0000E3080000}"/>
    <cellStyle name="Normal 65" xfId="2237" xr:uid="{00000000-0005-0000-0000-0000E4080000}"/>
    <cellStyle name="Normal 65 2" xfId="2238" xr:uid="{00000000-0005-0000-0000-0000E5080000}"/>
    <cellStyle name="Normal 65 2 2" xfId="2239" xr:uid="{00000000-0005-0000-0000-0000E6080000}"/>
    <cellStyle name="Normal 65 3" xfId="2240" xr:uid="{00000000-0005-0000-0000-0000E7080000}"/>
    <cellStyle name="Normal 66" xfId="2241" xr:uid="{00000000-0005-0000-0000-0000E8080000}"/>
    <cellStyle name="Normal 66 2" xfId="2242" xr:uid="{00000000-0005-0000-0000-0000E9080000}"/>
    <cellStyle name="Normal 66 2 2" xfId="2243" xr:uid="{00000000-0005-0000-0000-0000EA080000}"/>
    <cellStyle name="Normal 66 3" xfId="2244" xr:uid="{00000000-0005-0000-0000-0000EB080000}"/>
    <cellStyle name="Normal 67" xfId="2245" xr:uid="{00000000-0005-0000-0000-0000EC080000}"/>
    <cellStyle name="Normal 67 2" xfId="2246" xr:uid="{00000000-0005-0000-0000-0000ED080000}"/>
    <cellStyle name="Normal 67 2 2" xfId="2247" xr:uid="{00000000-0005-0000-0000-0000EE080000}"/>
    <cellStyle name="Normal 67 3" xfId="2248" xr:uid="{00000000-0005-0000-0000-0000EF080000}"/>
    <cellStyle name="Normal 68" xfId="2249" xr:uid="{00000000-0005-0000-0000-0000F0080000}"/>
    <cellStyle name="Normal 68 2" xfId="2250" xr:uid="{00000000-0005-0000-0000-0000F1080000}"/>
    <cellStyle name="Normal 68 2 2" xfId="2251" xr:uid="{00000000-0005-0000-0000-0000F2080000}"/>
    <cellStyle name="Normal 68 3" xfId="2252" xr:uid="{00000000-0005-0000-0000-0000F3080000}"/>
    <cellStyle name="Normal 69" xfId="2253" xr:uid="{00000000-0005-0000-0000-0000F4080000}"/>
    <cellStyle name="Normal 69 2" xfId="2254" xr:uid="{00000000-0005-0000-0000-0000F5080000}"/>
    <cellStyle name="Normal 69 2 2" xfId="2255" xr:uid="{00000000-0005-0000-0000-0000F6080000}"/>
    <cellStyle name="Normal 69 3" xfId="2256" xr:uid="{00000000-0005-0000-0000-0000F7080000}"/>
    <cellStyle name="Normal 7" xfId="328" xr:uid="{00000000-0005-0000-0000-0000F8080000}"/>
    <cellStyle name="Normal 7 2" xfId="1055" xr:uid="{00000000-0005-0000-0000-0000F9080000}"/>
    <cellStyle name="Normal 7 2 10" xfId="5142" xr:uid="{00000000-0005-0000-0000-00004E030000}"/>
    <cellStyle name="Normal 7 2 11" xfId="6240" xr:uid="{00000000-0005-0000-0000-00004F030000}"/>
    <cellStyle name="Normal 7 2 12" xfId="6341" xr:uid="{00000000-0005-0000-0000-000050030000}"/>
    <cellStyle name="Normal 7 2 13" xfId="6260" xr:uid="{00000000-0005-0000-0000-000051030000}"/>
    <cellStyle name="Normal 7 2 2" xfId="6315" xr:uid="{00000000-0005-0000-0000-000052030000}"/>
    <cellStyle name="Normal 7 2 3" xfId="4260" xr:uid="{00000000-0005-0000-0000-000053030000}"/>
    <cellStyle name="Normal 7 2 4" xfId="4511" xr:uid="{00000000-0005-0000-0000-000054030000}"/>
    <cellStyle name="Normal 7 2 5" xfId="5982" xr:uid="{00000000-0005-0000-0000-000055030000}"/>
    <cellStyle name="Normal 7 2 6" xfId="5111" xr:uid="{00000000-0005-0000-0000-000056030000}"/>
    <cellStyle name="Normal 7 2 7" xfId="6445" xr:uid="{00000000-0005-0000-0000-000057030000}"/>
    <cellStyle name="Normal 7 2 8" xfId="6246" xr:uid="{00000000-0005-0000-0000-000058030000}"/>
    <cellStyle name="Normal 7 2 9" xfId="5123" xr:uid="{00000000-0005-0000-0000-000059030000}"/>
    <cellStyle name="Normal 7 3" xfId="812" xr:uid="{00000000-0005-0000-0000-0000FA080000}"/>
    <cellStyle name="Normal 7 3 2" xfId="2257" xr:uid="{00000000-0005-0000-0000-0000FB080000}"/>
    <cellStyle name="Normal 7 3 2 2" xfId="2258" xr:uid="{00000000-0005-0000-0000-0000FC080000}"/>
    <cellStyle name="Normal 7 3 3" xfId="2259" xr:uid="{00000000-0005-0000-0000-0000FD080000}"/>
    <cellStyle name="Normal 7 3 4" xfId="5840" xr:uid="{00000000-0005-0000-0000-00005A030000}"/>
    <cellStyle name="Normal 70" xfId="2260" xr:uid="{00000000-0005-0000-0000-0000FE080000}"/>
    <cellStyle name="Normal 70 2" xfId="2261" xr:uid="{00000000-0005-0000-0000-0000FF080000}"/>
    <cellStyle name="Normal 70 2 2" xfId="2262" xr:uid="{00000000-0005-0000-0000-000000090000}"/>
    <cellStyle name="Normal 70 3" xfId="2263" xr:uid="{00000000-0005-0000-0000-000001090000}"/>
    <cellStyle name="Normal 71" xfId="2264" xr:uid="{00000000-0005-0000-0000-000002090000}"/>
    <cellStyle name="Normal 71 2" xfId="2265" xr:uid="{00000000-0005-0000-0000-000003090000}"/>
    <cellStyle name="Normal 71 2 2" xfId="2266" xr:uid="{00000000-0005-0000-0000-000004090000}"/>
    <cellStyle name="Normal 71 3" xfId="2267" xr:uid="{00000000-0005-0000-0000-000005090000}"/>
    <cellStyle name="Normal 71 4" xfId="5136" xr:uid="{00000000-0005-0000-0000-00005B030000}"/>
    <cellStyle name="Normal 72" xfId="2268" xr:uid="{00000000-0005-0000-0000-000006090000}"/>
    <cellStyle name="Normal 72 2" xfId="2269" xr:uid="{00000000-0005-0000-0000-000007090000}"/>
    <cellStyle name="Normal 72 2 2" xfId="2270" xr:uid="{00000000-0005-0000-0000-000008090000}"/>
    <cellStyle name="Normal 72 3" xfId="2271" xr:uid="{00000000-0005-0000-0000-000009090000}"/>
    <cellStyle name="Normal 73" xfId="2272" xr:uid="{00000000-0005-0000-0000-00000A090000}"/>
    <cellStyle name="Normal 73 2" xfId="2273" xr:uid="{00000000-0005-0000-0000-00000B090000}"/>
    <cellStyle name="Normal 73 2 2" xfId="2274" xr:uid="{00000000-0005-0000-0000-00000C090000}"/>
    <cellStyle name="Normal 73 3" xfId="2275" xr:uid="{00000000-0005-0000-0000-00000D090000}"/>
    <cellStyle name="Normal 74" xfId="2276" xr:uid="{00000000-0005-0000-0000-00000E090000}"/>
    <cellStyle name="Normal 74 2" xfId="2277" xr:uid="{00000000-0005-0000-0000-00000F090000}"/>
    <cellStyle name="Normal 74 2 2" xfId="2278" xr:uid="{00000000-0005-0000-0000-000010090000}"/>
    <cellStyle name="Normal 74 3" xfId="2279" xr:uid="{00000000-0005-0000-0000-000011090000}"/>
    <cellStyle name="Normal 75" xfId="2280" xr:uid="{00000000-0005-0000-0000-000012090000}"/>
    <cellStyle name="Normal 75 2" xfId="2281" xr:uid="{00000000-0005-0000-0000-000013090000}"/>
    <cellStyle name="Normal 75 2 2" xfId="2282" xr:uid="{00000000-0005-0000-0000-000014090000}"/>
    <cellStyle name="Normal 75 3" xfId="2283" xr:uid="{00000000-0005-0000-0000-000015090000}"/>
    <cellStyle name="Normal 76" xfId="2284" xr:uid="{00000000-0005-0000-0000-000016090000}"/>
    <cellStyle name="Normal 76 2" xfId="2285" xr:uid="{00000000-0005-0000-0000-000017090000}"/>
    <cellStyle name="Normal 76 2 2" xfId="2286" xr:uid="{00000000-0005-0000-0000-000018090000}"/>
    <cellStyle name="Normal 76 3" xfId="2287" xr:uid="{00000000-0005-0000-0000-000019090000}"/>
    <cellStyle name="Normal 77" xfId="2288" xr:uid="{00000000-0005-0000-0000-00001A090000}"/>
    <cellStyle name="Normal 77 2" xfId="2289" xr:uid="{00000000-0005-0000-0000-00001B090000}"/>
    <cellStyle name="Normal 77 2 2" xfId="2290" xr:uid="{00000000-0005-0000-0000-00001C090000}"/>
    <cellStyle name="Normal 77 3" xfId="2291" xr:uid="{00000000-0005-0000-0000-00001D090000}"/>
    <cellStyle name="Normal 78" xfId="2292" xr:uid="{00000000-0005-0000-0000-00001E090000}"/>
    <cellStyle name="Normal 78 2" xfId="2293" xr:uid="{00000000-0005-0000-0000-00001F090000}"/>
    <cellStyle name="Normal 78 2 2" xfId="2294" xr:uid="{00000000-0005-0000-0000-000020090000}"/>
    <cellStyle name="Normal 78 3" xfId="2295" xr:uid="{00000000-0005-0000-0000-000021090000}"/>
    <cellStyle name="Normal 79" xfId="2296" xr:uid="{00000000-0005-0000-0000-000022090000}"/>
    <cellStyle name="Normal 79 2" xfId="2297" xr:uid="{00000000-0005-0000-0000-000023090000}"/>
    <cellStyle name="Normal 79 2 2" xfId="2298" xr:uid="{00000000-0005-0000-0000-000024090000}"/>
    <cellStyle name="Normal 79 3" xfId="2299" xr:uid="{00000000-0005-0000-0000-000025090000}"/>
    <cellStyle name="Normal 8" xfId="329" xr:uid="{00000000-0005-0000-0000-000026090000}"/>
    <cellStyle name="Normal 8 2" xfId="1056" xr:uid="{00000000-0005-0000-0000-000027090000}"/>
    <cellStyle name="Normal 8 2 2" xfId="3705" xr:uid="{00000000-0005-0000-0000-000028090000}"/>
    <cellStyle name="Normal 8 2 3" xfId="6413" xr:uid="{00000000-0005-0000-0000-00005D030000}"/>
    <cellStyle name="Normal 8 3" xfId="3706" xr:uid="{00000000-0005-0000-0000-000029090000}"/>
    <cellStyle name="Normal 8 3 2" xfId="6340" xr:uid="{00000000-0005-0000-0000-00005E030000}"/>
    <cellStyle name="Normal 8 4" xfId="5144" xr:uid="{00000000-0005-0000-0000-00005F030000}"/>
    <cellStyle name="Normal 8 5" xfId="4375" xr:uid="{00000000-0005-0000-0000-000060030000}"/>
    <cellStyle name="Normal 8 6" xfId="5143" xr:uid="{00000000-0005-0000-0000-00005C030000}"/>
    <cellStyle name="Normal 80" xfId="2300" xr:uid="{00000000-0005-0000-0000-00002A090000}"/>
    <cellStyle name="Normal 80 2" xfId="2301" xr:uid="{00000000-0005-0000-0000-00002B090000}"/>
    <cellStyle name="Normal 80 2 2" xfId="2302" xr:uid="{00000000-0005-0000-0000-00002C090000}"/>
    <cellStyle name="Normal 80 3" xfId="2303" xr:uid="{00000000-0005-0000-0000-00002D090000}"/>
    <cellStyle name="Normal 81" xfId="2304" xr:uid="{00000000-0005-0000-0000-00002E090000}"/>
    <cellStyle name="Normal 81 2" xfId="2305" xr:uid="{00000000-0005-0000-0000-00002F090000}"/>
    <cellStyle name="Normal 81 2 2" xfId="2306" xr:uid="{00000000-0005-0000-0000-000030090000}"/>
    <cellStyle name="Normal 81 3" xfId="2307" xr:uid="{00000000-0005-0000-0000-000031090000}"/>
    <cellStyle name="Normal 82" xfId="2308" xr:uid="{00000000-0005-0000-0000-000032090000}"/>
    <cellStyle name="Normal 82 2" xfId="2309" xr:uid="{00000000-0005-0000-0000-000033090000}"/>
    <cellStyle name="Normal 82 2 2" xfId="2310" xr:uid="{00000000-0005-0000-0000-000034090000}"/>
    <cellStyle name="Normal 82 3" xfId="2311" xr:uid="{00000000-0005-0000-0000-000035090000}"/>
    <cellStyle name="Normal 82 4" xfId="6259" xr:uid="{00000000-0005-0000-0000-000061030000}"/>
    <cellStyle name="Normal 83" xfId="2312" xr:uid="{00000000-0005-0000-0000-000036090000}"/>
    <cellStyle name="Normal 83 2" xfId="2313" xr:uid="{00000000-0005-0000-0000-000037090000}"/>
    <cellStyle name="Normal 83 2 2" xfId="2314" xr:uid="{00000000-0005-0000-0000-000038090000}"/>
    <cellStyle name="Normal 83 3" xfId="2315" xr:uid="{00000000-0005-0000-0000-000039090000}"/>
    <cellStyle name="Normal 84" xfId="2316" xr:uid="{00000000-0005-0000-0000-00003A090000}"/>
    <cellStyle name="Normal 84 2" xfId="2317" xr:uid="{00000000-0005-0000-0000-00003B090000}"/>
    <cellStyle name="Normal 84 2 2" xfId="2318" xr:uid="{00000000-0005-0000-0000-00003C090000}"/>
    <cellStyle name="Normal 84 2 2 2" xfId="2319" xr:uid="{00000000-0005-0000-0000-00003D090000}"/>
    <cellStyle name="Normal 84 2 3" xfId="2320" xr:uid="{00000000-0005-0000-0000-00003E090000}"/>
    <cellStyle name="Normal 84 3" xfId="2321" xr:uid="{00000000-0005-0000-0000-00003F090000}"/>
    <cellStyle name="Normal 84 3 2" xfId="2322" xr:uid="{00000000-0005-0000-0000-000040090000}"/>
    <cellStyle name="Normal 84 4" xfId="2323" xr:uid="{00000000-0005-0000-0000-000041090000}"/>
    <cellStyle name="Normal 85" xfId="2766" xr:uid="{00000000-0005-0000-0000-000042090000}"/>
    <cellStyle name="Normal 86" xfId="3053" xr:uid="{00000000-0005-0000-0000-000043090000}"/>
    <cellStyle name="Normal 87" xfId="3054" xr:uid="{00000000-0005-0000-0000-000044090000}"/>
    <cellStyle name="Normal 88" xfId="3307" xr:uid="{00000000-0005-0000-0000-000045090000}"/>
    <cellStyle name="Normal 89" xfId="3309" xr:uid="{00000000-0005-0000-0000-000046090000}"/>
    <cellStyle name="Normal 89 2" xfId="3707" xr:uid="{00000000-0005-0000-0000-000047090000}"/>
    <cellStyle name="Normal 9" xfId="553" xr:uid="{00000000-0005-0000-0000-000048090000}"/>
    <cellStyle name="Normal 9 2" xfId="999" xr:uid="{00000000-0005-0000-0000-000049090000}"/>
    <cellStyle name="Normal 9 2 2" xfId="3055" xr:uid="{00000000-0005-0000-0000-00004A090000}"/>
    <cellStyle name="Normal 9 2 3" xfId="3708" xr:uid="{00000000-0005-0000-0000-00004B090000}"/>
    <cellStyle name="Normal 9 3" xfId="1343" xr:uid="{00000000-0005-0000-0000-00004C090000}"/>
    <cellStyle name="Normal 9 3 2" xfId="3313" xr:uid="{00000000-0005-0000-0000-00004D090000}"/>
    <cellStyle name="Normal 9 4" xfId="3056" xr:uid="{00000000-0005-0000-0000-00004E090000}"/>
    <cellStyle name="Normal 90" xfId="3312" xr:uid="{00000000-0005-0000-0000-00004F090000}"/>
    <cellStyle name="Normal 91" xfId="3314" xr:uid="{00000000-0005-0000-0000-000050090000}"/>
    <cellStyle name="Normal 92" xfId="3317" xr:uid="{00000000-0005-0000-0000-000051090000}"/>
    <cellStyle name="Normal 93" xfId="3320" xr:uid="{00000000-0005-0000-0000-000052090000}"/>
    <cellStyle name="Normal 94" xfId="3323" xr:uid="{00000000-0005-0000-0000-000053090000}"/>
    <cellStyle name="Normal 95" xfId="3326" xr:uid="{00000000-0005-0000-0000-000054090000}"/>
    <cellStyle name="Normal 96" xfId="3328" xr:uid="{00000000-0005-0000-0000-000055090000}"/>
    <cellStyle name="Normal 97" xfId="3330" xr:uid="{00000000-0005-0000-0000-000056090000}"/>
    <cellStyle name="Normal 98" xfId="3644" xr:uid="{00000000-0005-0000-0000-000057090000}"/>
    <cellStyle name="Normal 98 2" xfId="4061" xr:uid="{00000000-0005-0000-0000-000063030000}"/>
    <cellStyle name="Normal 99" xfId="3651" xr:uid="{00000000-0005-0000-0000-000058090000}"/>
    <cellStyle name="Normal Indent 1" xfId="330" xr:uid="{00000000-0005-0000-0000-000059090000}"/>
    <cellStyle name="Normal Indent 1 10" xfId="3440" xr:uid="{00000000-0005-0000-0000-00005A090000}"/>
    <cellStyle name="Normal Indent 1 11" xfId="3819" xr:uid="{00000000-0005-0000-0000-00005B090000}"/>
    <cellStyle name="Normal Indent 1 2" xfId="331" xr:uid="{00000000-0005-0000-0000-00005C090000}"/>
    <cellStyle name="Normal Indent 1 2 2" xfId="3057" xr:uid="{00000000-0005-0000-0000-00005D090000}"/>
    <cellStyle name="Normal Indent 1 3" xfId="332" xr:uid="{00000000-0005-0000-0000-00005E090000}"/>
    <cellStyle name="Normal Indent 1 3 2" xfId="813" xr:uid="{00000000-0005-0000-0000-00005F090000}"/>
    <cellStyle name="Normal Indent 1 3 2 2" xfId="3058" xr:uid="{00000000-0005-0000-0000-000060090000}"/>
    <cellStyle name="Normal Indent 1 3 3" xfId="3059" xr:uid="{00000000-0005-0000-0000-000061090000}"/>
    <cellStyle name="Normal Indent 1 4" xfId="599" xr:uid="{00000000-0005-0000-0000-000062090000}"/>
    <cellStyle name="Normal Indent 1 4 2" xfId="1306" xr:uid="{00000000-0005-0000-0000-000063090000}"/>
    <cellStyle name="Normal Indent 1 4 2 2" xfId="3060" xr:uid="{00000000-0005-0000-0000-000064090000}"/>
    <cellStyle name="Normal Indent 1 4 3" xfId="3061" xr:uid="{00000000-0005-0000-0000-000065090000}"/>
    <cellStyle name="Normal Indent 1 5" xfId="1140" xr:uid="{00000000-0005-0000-0000-000066090000}"/>
    <cellStyle name="Normal Indent 1 5 2" xfId="3062" xr:uid="{00000000-0005-0000-0000-000067090000}"/>
    <cellStyle name="Normal Indent 1 6" xfId="1141" xr:uid="{00000000-0005-0000-0000-000068090000}"/>
    <cellStyle name="Normal Indent 1 7" xfId="1142" xr:uid="{00000000-0005-0000-0000-000069090000}"/>
    <cellStyle name="Normal Indent 1 8" xfId="1143" xr:uid="{00000000-0005-0000-0000-00006A090000}"/>
    <cellStyle name="Normal Indent 1 9" xfId="1144" xr:uid="{00000000-0005-0000-0000-00006B090000}"/>
    <cellStyle name="Normal Indent 2" xfId="333" xr:uid="{00000000-0005-0000-0000-00006C090000}"/>
    <cellStyle name="Normal Indent 2 10" xfId="3441" xr:uid="{00000000-0005-0000-0000-00006D090000}"/>
    <cellStyle name="Normal Indent 2 11" xfId="3820" xr:uid="{00000000-0005-0000-0000-00006E090000}"/>
    <cellStyle name="Normal Indent 2 2" xfId="334" xr:uid="{00000000-0005-0000-0000-00006F090000}"/>
    <cellStyle name="Normal Indent 2 2 2" xfId="3063" xr:uid="{00000000-0005-0000-0000-000070090000}"/>
    <cellStyle name="Normal Indent 2 3" xfId="335" xr:uid="{00000000-0005-0000-0000-000071090000}"/>
    <cellStyle name="Normal Indent 2 3 2" xfId="814" xr:uid="{00000000-0005-0000-0000-000072090000}"/>
    <cellStyle name="Normal Indent 2 3 2 2" xfId="3064" xr:uid="{00000000-0005-0000-0000-000073090000}"/>
    <cellStyle name="Normal Indent 2 3 3" xfId="3065" xr:uid="{00000000-0005-0000-0000-000074090000}"/>
    <cellStyle name="Normal Indent 2 4" xfId="600" xr:uid="{00000000-0005-0000-0000-000075090000}"/>
    <cellStyle name="Normal Indent 2 4 2" xfId="1307" xr:uid="{00000000-0005-0000-0000-000076090000}"/>
    <cellStyle name="Normal Indent 2 4 2 2" xfId="3066" xr:uid="{00000000-0005-0000-0000-000077090000}"/>
    <cellStyle name="Normal Indent 2 4 3" xfId="3067" xr:uid="{00000000-0005-0000-0000-000078090000}"/>
    <cellStyle name="Normal Indent 2 5" xfId="1145" xr:uid="{00000000-0005-0000-0000-000079090000}"/>
    <cellStyle name="Normal Indent 2 5 2" xfId="3068" xr:uid="{00000000-0005-0000-0000-00007A090000}"/>
    <cellStyle name="Normal Indent 2 6" xfId="1146" xr:uid="{00000000-0005-0000-0000-00007B090000}"/>
    <cellStyle name="Normal Indent 2 7" xfId="1147" xr:uid="{00000000-0005-0000-0000-00007C090000}"/>
    <cellStyle name="Normal Indent 2 8" xfId="1148" xr:uid="{00000000-0005-0000-0000-00007D090000}"/>
    <cellStyle name="Normal Indent 2 9" xfId="1149" xr:uid="{00000000-0005-0000-0000-00007E090000}"/>
    <cellStyle name="NormalGB" xfId="336" xr:uid="{00000000-0005-0000-0000-00007F090000}"/>
    <cellStyle name="NormalGB 2" xfId="1000" xr:uid="{00000000-0005-0000-0000-000080090000}"/>
    <cellStyle name="Note 2" xfId="338" xr:uid="{00000000-0005-0000-0000-000081090000}"/>
    <cellStyle name="Note 2 2" xfId="339" xr:uid="{00000000-0005-0000-0000-000082090000}"/>
    <cellStyle name="Note 2 2 2" xfId="816" xr:uid="{00000000-0005-0000-0000-000083090000}"/>
    <cellStyle name="Note 2 2 2 2" xfId="4379" xr:uid="{00000000-0005-0000-0000-000083090000}"/>
    <cellStyle name="Note 2 2 3" xfId="2324" xr:uid="{00000000-0005-0000-0000-000084090000}"/>
    <cellStyle name="Note 2 2 3 2" xfId="5167" xr:uid="{00000000-0005-0000-0000-000084090000}"/>
    <cellStyle name="Note 2 2 4" xfId="3069" xr:uid="{00000000-0005-0000-0000-000085090000}"/>
    <cellStyle name="Note 2 2 4 2" xfId="5560" xr:uid="{00000000-0005-0000-0000-000085090000}"/>
    <cellStyle name="Note 2 2 5" xfId="3444" xr:uid="{00000000-0005-0000-0000-000086090000}"/>
    <cellStyle name="Note 2 2 5 2" xfId="5828" xr:uid="{00000000-0005-0000-0000-000086090000}"/>
    <cellStyle name="Note 2 2 6" xfId="3823" xr:uid="{00000000-0005-0000-0000-000087090000}"/>
    <cellStyle name="Note 2 2 7" xfId="4183" xr:uid="{00000000-0005-0000-0000-000082090000}"/>
    <cellStyle name="Note 2 3" xfId="601" xr:uid="{00000000-0005-0000-0000-000088090000}"/>
    <cellStyle name="Note 2 3 2" xfId="2325" xr:uid="{00000000-0005-0000-0000-000089090000}"/>
    <cellStyle name="Note 2 3 2 2" xfId="5168" xr:uid="{00000000-0005-0000-0000-000089090000}"/>
    <cellStyle name="Note 2 3 3" xfId="4299" xr:uid="{00000000-0005-0000-0000-000088090000}"/>
    <cellStyle name="Note 2 4" xfId="815" xr:uid="{00000000-0005-0000-0000-00008A090000}"/>
    <cellStyle name="Note 2 4 2" xfId="2326" xr:uid="{00000000-0005-0000-0000-00008B090000}"/>
    <cellStyle name="Note 2 4 2 2" xfId="5169" xr:uid="{00000000-0005-0000-0000-00008B090000}"/>
    <cellStyle name="Note 2 4 3" xfId="4378" xr:uid="{00000000-0005-0000-0000-00008A090000}"/>
    <cellStyle name="Note 2 5" xfId="2327" xr:uid="{00000000-0005-0000-0000-00008C090000}"/>
    <cellStyle name="Note 2 5 2" xfId="5170" xr:uid="{00000000-0005-0000-0000-00008C090000}"/>
    <cellStyle name="Note 2 6" xfId="3070" xr:uid="{00000000-0005-0000-0000-00008D090000}"/>
    <cellStyle name="Note 2 6 2" xfId="5561" xr:uid="{00000000-0005-0000-0000-00008D090000}"/>
    <cellStyle name="Note 2 7" xfId="3443" xr:uid="{00000000-0005-0000-0000-00008E090000}"/>
    <cellStyle name="Note 2 7 2" xfId="5827" xr:uid="{00000000-0005-0000-0000-00008E090000}"/>
    <cellStyle name="Note 2 8" xfId="3822" xr:uid="{00000000-0005-0000-0000-00008F090000}"/>
    <cellStyle name="Note 2 9" xfId="4182" xr:uid="{00000000-0005-0000-0000-000081090000}"/>
    <cellStyle name="Note 3" xfId="1308" xr:uid="{00000000-0005-0000-0000-000090090000}"/>
    <cellStyle name="Note 3 2" xfId="2328" xr:uid="{00000000-0005-0000-0000-000091090000}"/>
    <cellStyle name="Note 3 3" xfId="3071" xr:uid="{00000000-0005-0000-0000-000092090000}"/>
    <cellStyle name="Note 3 3 2" xfId="5562" xr:uid="{00000000-0005-0000-0000-000092090000}"/>
    <cellStyle name="Note 3 4" xfId="3445" xr:uid="{00000000-0005-0000-0000-000093090000}"/>
    <cellStyle name="Note 3 4 2" xfId="5829" xr:uid="{00000000-0005-0000-0000-000093090000}"/>
    <cellStyle name="Note 3 5" xfId="3824" xr:uid="{00000000-0005-0000-0000-000094090000}"/>
    <cellStyle name="Note 3 6" xfId="6439" xr:uid="{00000000-0005-0000-0000-000065030000}"/>
    <cellStyle name="Note 4" xfId="1309" xr:uid="{00000000-0005-0000-0000-000095090000}"/>
    <cellStyle name="Note 4 2" xfId="3072" xr:uid="{00000000-0005-0000-0000-000096090000}"/>
    <cellStyle name="Note 4 2 2" xfId="5563" xr:uid="{00000000-0005-0000-0000-000096090000}"/>
    <cellStyle name="Note 4 3" xfId="3073" xr:uid="{00000000-0005-0000-0000-000097090000}"/>
    <cellStyle name="Note 4 3 2" xfId="5564" xr:uid="{00000000-0005-0000-0000-000097090000}"/>
    <cellStyle name="Note 4 4" xfId="3446" xr:uid="{00000000-0005-0000-0000-000098090000}"/>
    <cellStyle name="Note 4 4 2" xfId="5830" xr:uid="{00000000-0005-0000-0000-000098090000}"/>
    <cellStyle name="Note 4 5" xfId="3825" xr:uid="{00000000-0005-0000-0000-000099090000}"/>
    <cellStyle name="Note 5" xfId="3442" xr:uid="{00000000-0005-0000-0000-00009A090000}"/>
    <cellStyle name="Note 5 2" xfId="5826" xr:uid="{00000000-0005-0000-0000-00009A090000}"/>
    <cellStyle name="Note 6" xfId="3821" xr:uid="{00000000-0005-0000-0000-00009B090000}"/>
    <cellStyle name="Note 7" xfId="337" xr:uid="{00000000-0005-0000-0000-00009C090000}"/>
    <cellStyle name="Note 7 2" xfId="4181" xr:uid="{00000000-0005-0000-0000-00009C090000}"/>
    <cellStyle name="Nr" xfId="340" xr:uid="{00000000-0005-0000-0000-00009D090000}"/>
    <cellStyle name="Nr 2" xfId="4184" xr:uid="{00000000-0005-0000-0000-00009D090000}"/>
    <cellStyle name="Number" xfId="341" xr:uid="{00000000-0005-0000-0000-00009E090000}"/>
    <cellStyle name="Number 2" xfId="2329" xr:uid="{00000000-0005-0000-0000-00009F090000}"/>
    <cellStyle name="Number 2 2" xfId="2330" xr:uid="{00000000-0005-0000-0000-0000A0090000}"/>
    <cellStyle name="Number 2 3" xfId="2331" xr:uid="{00000000-0005-0000-0000-0000A1090000}"/>
    <cellStyle name="Number 2 3 2" xfId="5172" xr:uid="{00000000-0005-0000-0000-0000A1090000}"/>
    <cellStyle name="Number 2 4" xfId="2332" xr:uid="{00000000-0005-0000-0000-0000A2090000}"/>
    <cellStyle name="Number 2 4 2" xfId="5173" xr:uid="{00000000-0005-0000-0000-0000A2090000}"/>
    <cellStyle name="Number 2 5" xfId="5171" xr:uid="{00000000-0005-0000-0000-00009F090000}"/>
    <cellStyle name="Number 3" xfId="2333" xr:uid="{00000000-0005-0000-0000-0000A3090000}"/>
    <cellStyle name="Number 4" xfId="2334" xr:uid="{00000000-0005-0000-0000-0000A4090000}"/>
    <cellStyle name="Number 4 2" xfId="5174" xr:uid="{00000000-0005-0000-0000-0000A4090000}"/>
    <cellStyle name="Number 5" xfId="3074" xr:uid="{00000000-0005-0000-0000-0000A5090000}"/>
    <cellStyle name="Number 5 2" xfId="5565" xr:uid="{00000000-0005-0000-0000-0000A5090000}"/>
    <cellStyle name="Number 6" xfId="3447" xr:uid="{00000000-0005-0000-0000-0000A6090000}"/>
    <cellStyle name="Number 6 2" xfId="5831" xr:uid="{00000000-0005-0000-0000-0000A6090000}"/>
    <cellStyle name="Number 7" xfId="3826" xr:uid="{00000000-0005-0000-0000-0000A7090000}"/>
    <cellStyle name="Œ…‹æØ‚è [0.00]_laroux" xfId="2335" xr:uid="{00000000-0005-0000-0000-0000A8090000}"/>
    <cellStyle name="Œ…‹æØ‚è_laroux" xfId="2336" xr:uid="{00000000-0005-0000-0000-0000A9090000}"/>
    <cellStyle name="Output 2" xfId="1001" xr:uid="{00000000-0005-0000-0000-0000AA090000}"/>
    <cellStyle name="Output 2 2" xfId="2337" xr:uid="{00000000-0005-0000-0000-0000AB090000}"/>
    <cellStyle name="Output 2 2 2" xfId="2338" xr:uid="{00000000-0005-0000-0000-0000AC090000}"/>
    <cellStyle name="Output 2 2 2 2" xfId="5176" xr:uid="{00000000-0005-0000-0000-0000AC090000}"/>
    <cellStyle name="Output 2 2 3" xfId="2339" xr:uid="{00000000-0005-0000-0000-0000AD090000}"/>
    <cellStyle name="Output 2 2 3 2" xfId="5177" xr:uid="{00000000-0005-0000-0000-0000AD090000}"/>
    <cellStyle name="Output 2 2 4" xfId="5175" xr:uid="{00000000-0005-0000-0000-0000AB090000}"/>
    <cellStyle name="Output 2 3" xfId="2340" xr:uid="{00000000-0005-0000-0000-0000AE090000}"/>
    <cellStyle name="Output 2 3 2" xfId="5178" xr:uid="{00000000-0005-0000-0000-0000AE090000}"/>
    <cellStyle name="Output 2 4" xfId="2341" xr:uid="{00000000-0005-0000-0000-0000AF090000}"/>
    <cellStyle name="Output 2 4 2" xfId="5179" xr:uid="{00000000-0005-0000-0000-0000AF090000}"/>
    <cellStyle name="Output 2 5" xfId="3075" xr:uid="{00000000-0005-0000-0000-0000B0090000}"/>
    <cellStyle name="Output 2 5 2" xfId="5566" xr:uid="{00000000-0005-0000-0000-0000B0090000}"/>
    <cellStyle name="Output 2 6" xfId="3449" xr:uid="{00000000-0005-0000-0000-0000B1090000}"/>
    <cellStyle name="Output 2 6 2" xfId="5833" xr:uid="{00000000-0005-0000-0000-0000B1090000}"/>
    <cellStyle name="Output 2 7" xfId="3828" xr:uid="{00000000-0005-0000-0000-0000B2090000}"/>
    <cellStyle name="Output 3" xfId="1310" xr:uid="{00000000-0005-0000-0000-0000B3090000}"/>
    <cellStyle name="Output 3 2" xfId="3076" xr:uid="{00000000-0005-0000-0000-0000B4090000}"/>
    <cellStyle name="Output 3 2 2" xfId="5567" xr:uid="{00000000-0005-0000-0000-0000B4090000}"/>
    <cellStyle name="Output 3 3" xfId="3450" xr:uid="{00000000-0005-0000-0000-0000B5090000}"/>
    <cellStyle name="Output 3 3 2" xfId="5834" xr:uid="{00000000-0005-0000-0000-0000B5090000}"/>
    <cellStyle name="Output 3 4" xfId="3829" xr:uid="{00000000-0005-0000-0000-0000B6090000}"/>
    <cellStyle name="Output 4" xfId="3448" xr:uid="{00000000-0005-0000-0000-0000B7090000}"/>
    <cellStyle name="Output 4 2" xfId="5832" xr:uid="{00000000-0005-0000-0000-0000B7090000}"/>
    <cellStyle name="Output 5" xfId="3827" xr:uid="{00000000-0005-0000-0000-0000B8090000}"/>
    <cellStyle name="Output 6" xfId="342" xr:uid="{00000000-0005-0000-0000-0000B9090000}"/>
    <cellStyle name="Output 6 2" xfId="4185" xr:uid="{00000000-0005-0000-0000-0000B9090000}"/>
    <cellStyle name="Page Number" xfId="343" xr:uid="{00000000-0005-0000-0000-0000BA090000}"/>
    <cellStyle name="Percent" xfId="2" builtinId="5"/>
    <cellStyle name="Percent [0]" xfId="345" xr:uid="{00000000-0005-0000-0000-0000BC090000}"/>
    <cellStyle name="Percent [0] 2" xfId="346" xr:uid="{00000000-0005-0000-0000-0000BD090000}"/>
    <cellStyle name="Percent [0] 2 2" xfId="2342" xr:uid="{00000000-0005-0000-0000-0000BE090000}"/>
    <cellStyle name="Percent [0] 3" xfId="347" xr:uid="{00000000-0005-0000-0000-0000BF090000}"/>
    <cellStyle name="Percent [0] 3 2" xfId="817" xr:uid="{00000000-0005-0000-0000-0000C0090000}"/>
    <cellStyle name="Percent [0] 3 2 2" xfId="3077" xr:uid="{00000000-0005-0000-0000-0000C1090000}"/>
    <cellStyle name="Percent [0] 3 3" xfId="3078" xr:uid="{00000000-0005-0000-0000-0000C2090000}"/>
    <cellStyle name="Percent [0] 4" xfId="602" xr:uid="{00000000-0005-0000-0000-0000C3090000}"/>
    <cellStyle name="Percent [0] 4 2" xfId="1311" xr:uid="{00000000-0005-0000-0000-0000C4090000}"/>
    <cellStyle name="Percent [0] 4 2 2" xfId="3079" xr:uid="{00000000-0005-0000-0000-0000C5090000}"/>
    <cellStyle name="Percent [0] 4 3" xfId="3080" xr:uid="{00000000-0005-0000-0000-0000C6090000}"/>
    <cellStyle name="Percent [0] 5" xfId="1312" xr:uid="{00000000-0005-0000-0000-0000C7090000}"/>
    <cellStyle name="Percent [0] 5 2" xfId="3081" xr:uid="{00000000-0005-0000-0000-0000C8090000}"/>
    <cellStyle name="Percent [0] 5 3" xfId="3709" xr:uid="{00000000-0005-0000-0000-0000C9090000}"/>
    <cellStyle name="Percent [0] 6" xfId="3082" xr:uid="{00000000-0005-0000-0000-0000CA090000}"/>
    <cellStyle name="Percent [0] 7" xfId="3452" xr:uid="{00000000-0005-0000-0000-0000CB090000}"/>
    <cellStyle name="Percent [0] 8" xfId="3831" xr:uid="{00000000-0005-0000-0000-0000CC090000}"/>
    <cellStyle name="Percent [00]" xfId="348" xr:uid="{00000000-0005-0000-0000-0000CD090000}"/>
    <cellStyle name="Percent [00] 2" xfId="349" xr:uid="{00000000-0005-0000-0000-0000CE090000}"/>
    <cellStyle name="Percent [00] 2 2" xfId="3083" xr:uid="{00000000-0005-0000-0000-0000CF090000}"/>
    <cellStyle name="Percent [00] 3" xfId="3084" xr:uid="{00000000-0005-0000-0000-0000D0090000}"/>
    <cellStyle name="Percent [2]" xfId="350" xr:uid="{00000000-0005-0000-0000-0000D1090000}"/>
    <cellStyle name="Percent [2] 10" xfId="3453" xr:uid="{00000000-0005-0000-0000-0000D2090000}"/>
    <cellStyle name="Percent [2] 11" xfId="3832" xr:uid="{00000000-0005-0000-0000-0000D3090000}"/>
    <cellStyle name="Percent [2] 2" xfId="351" xr:uid="{00000000-0005-0000-0000-0000D4090000}"/>
    <cellStyle name="Percent [2] 2 2" xfId="3085" xr:uid="{00000000-0005-0000-0000-0000D5090000}"/>
    <cellStyle name="Percent [2] 3" xfId="352" xr:uid="{00000000-0005-0000-0000-0000D6090000}"/>
    <cellStyle name="Percent [2] 3 2" xfId="818" xr:uid="{00000000-0005-0000-0000-0000D7090000}"/>
    <cellStyle name="Percent [2] 3 2 2" xfId="3086" xr:uid="{00000000-0005-0000-0000-0000D8090000}"/>
    <cellStyle name="Percent [2] 3 3" xfId="3087" xr:uid="{00000000-0005-0000-0000-0000D9090000}"/>
    <cellStyle name="Percent [2] 4" xfId="603" xr:uid="{00000000-0005-0000-0000-0000DA090000}"/>
    <cellStyle name="Percent [2] 4 2" xfId="1313" xr:uid="{00000000-0005-0000-0000-0000DB090000}"/>
    <cellStyle name="Percent [2] 4 2 2" xfId="3088" xr:uid="{00000000-0005-0000-0000-0000DC090000}"/>
    <cellStyle name="Percent [2] 4 3" xfId="3089" xr:uid="{00000000-0005-0000-0000-0000DD090000}"/>
    <cellStyle name="Percent [2] 5" xfId="1150" xr:uid="{00000000-0005-0000-0000-0000DE090000}"/>
    <cellStyle name="Percent [2] 5 2" xfId="3090" xr:uid="{00000000-0005-0000-0000-0000DF090000}"/>
    <cellStyle name="Percent [2] 6" xfId="1151" xr:uid="{00000000-0005-0000-0000-0000E0090000}"/>
    <cellStyle name="Percent [2] 7" xfId="1152" xr:uid="{00000000-0005-0000-0000-0000E1090000}"/>
    <cellStyle name="Percent [2] 8" xfId="1153" xr:uid="{00000000-0005-0000-0000-0000E2090000}"/>
    <cellStyle name="Percent [2] 9" xfId="1154" xr:uid="{00000000-0005-0000-0000-0000E3090000}"/>
    <cellStyle name="Percent 10" xfId="353" xr:uid="{00000000-0005-0000-0000-0000E4090000}"/>
    <cellStyle name="Percent 10 2" xfId="552" xr:uid="{00000000-0005-0000-0000-0000E5090000}"/>
    <cellStyle name="Percent 10 2 2" xfId="3091" xr:uid="{00000000-0005-0000-0000-0000E6090000}"/>
    <cellStyle name="Percent 10 2 3" xfId="4423" xr:uid="{00000000-0005-0000-0000-000072030000}"/>
    <cellStyle name="Percent 10 3" xfId="3092" xr:uid="{00000000-0005-0000-0000-0000E7090000}"/>
    <cellStyle name="Percent 10 4 3" xfId="1057" xr:uid="{00000000-0005-0000-0000-0000E8090000}"/>
    <cellStyle name="Percent 10 4 3 2" xfId="2343" xr:uid="{00000000-0005-0000-0000-0000E9090000}"/>
    <cellStyle name="Percent 10 4 3 2 2" xfId="2344" xr:uid="{00000000-0005-0000-0000-0000EA090000}"/>
    <cellStyle name="Percent 10 4 3 2 2 2" xfId="2345" xr:uid="{00000000-0005-0000-0000-0000EB090000}"/>
    <cellStyle name="Percent 10 4 3 2 3" xfId="2346" xr:uid="{00000000-0005-0000-0000-0000EC090000}"/>
    <cellStyle name="Percent 10 4 3 3" xfId="2347" xr:uid="{00000000-0005-0000-0000-0000ED090000}"/>
    <cellStyle name="Percent 10 4 3 3 2" xfId="2348" xr:uid="{00000000-0005-0000-0000-0000EE090000}"/>
    <cellStyle name="Percent 10 4 3 3 2 2" xfId="2349" xr:uid="{00000000-0005-0000-0000-0000EF090000}"/>
    <cellStyle name="Percent 10 4 3 3 3" xfId="2350" xr:uid="{00000000-0005-0000-0000-0000F0090000}"/>
    <cellStyle name="Percent 10 4 3 4" xfId="2351" xr:uid="{00000000-0005-0000-0000-0000F1090000}"/>
    <cellStyle name="Percent 10 4 3 4 2" xfId="2352" xr:uid="{00000000-0005-0000-0000-0000F2090000}"/>
    <cellStyle name="Percent 10 4 3 4 2 2" xfId="2353" xr:uid="{00000000-0005-0000-0000-0000F3090000}"/>
    <cellStyle name="Percent 10 4 3 4 3" xfId="2354" xr:uid="{00000000-0005-0000-0000-0000F4090000}"/>
    <cellStyle name="Percent 10 4 3 5" xfId="2355" xr:uid="{00000000-0005-0000-0000-0000F5090000}"/>
    <cellStyle name="Percent 10 4 3 5 2" xfId="2356" xr:uid="{00000000-0005-0000-0000-0000F6090000}"/>
    <cellStyle name="Percent 10 4 3 6" xfId="2357" xr:uid="{00000000-0005-0000-0000-0000F7090000}"/>
    <cellStyle name="Percent 100" xfId="3785" xr:uid="{00000000-0005-0000-0000-0000F8090000}"/>
    <cellStyle name="Percent 101" xfId="3729" xr:uid="{00000000-0005-0000-0000-0000F9090000}"/>
    <cellStyle name="Percent 102" xfId="3786" xr:uid="{00000000-0005-0000-0000-0000FA090000}"/>
    <cellStyle name="Percent 103" xfId="344" xr:uid="{00000000-0005-0000-0000-0000FB090000}"/>
    <cellStyle name="Percent 104" xfId="6455" xr:uid="{00000000-0005-0000-0000-000072190000}"/>
    <cellStyle name="Percent 11" xfId="555" xr:uid="{00000000-0005-0000-0000-0000FC090000}"/>
    <cellStyle name="Percent 11 2" xfId="819" xr:uid="{00000000-0005-0000-0000-0000FD090000}"/>
    <cellStyle name="Percent 11 2 2" xfId="3093" xr:uid="{00000000-0005-0000-0000-0000FE090000}"/>
    <cellStyle name="Percent 11 3" xfId="3094" xr:uid="{00000000-0005-0000-0000-0000FF090000}"/>
    <cellStyle name="Percent 11 4" xfId="4274" xr:uid="{00000000-0005-0000-0000-000073030000}"/>
    <cellStyle name="Percent 12" xfId="820" xr:uid="{00000000-0005-0000-0000-0000000A0000}"/>
    <cellStyle name="Percent 12 2" xfId="3095" xr:uid="{00000000-0005-0000-0000-0000010A0000}"/>
    <cellStyle name="Percent 12 3" xfId="3710" xr:uid="{00000000-0005-0000-0000-0000020A0000}"/>
    <cellStyle name="Percent 12 4" xfId="4336" xr:uid="{00000000-0005-0000-0000-000074030000}"/>
    <cellStyle name="Percent 13" xfId="1197" xr:uid="{00000000-0005-0000-0000-0000030A0000}"/>
    <cellStyle name="Percent 13 2" xfId="2358" xr:uid="{00000000-0005-0000-0000-0000040A0000}"/>
    <cellStyle name="Percent 13 2 2" xfId="4040" xr:uid="{00000000-0005-0000-0000-000076030000}"/>
    <cellStyle name="Percent 13 3" xfId="4471" xr:uid="{00000000-0005-0000-0000-000075030000}"/>
    <cellStyle name="Percent 14" xfId="1314" xr:uid="{00000000-0005-0000-0000-0000050A0000}"/>
    <cellStyle name="Percent 14 2" xfId="3096" xr:uid="{00000000-0005-0000-0000-0000060A0000}"/>
    <cellStyle name="Percent 15" xfId="1051" xr:uid="{00000000-0005-0000-0000-0000070A0000}"/>
    <cellStyle name="Percent 15 2" xfId="1315" xr:uid="{00000000-0005-0000-0000-0000080A0000}"/>
    <cellStyle name="Percent 15 3" xfId="3097" xr:uid="{00000000-0005-0000-0000-0000090A0000}"/>
    <cellStyle name="Percent 15 4" xfId="6374" xr:uid="{00000000-0005-0000-0000-000079030000}"/>
    <cellStyle name="Percent 16" xfId="1316" xr:uid="{00000000-0005-0000-0000-00000A0A0000}"/>
    <cellStyle name="Percent 16 2" xfId="3098" xr:uid="{00000000-0005-0000-0000-00000B0A0000}"/>
    <cellStyle name="Percent 16 2 2" xfId="4022" xr:uid="{00000000-0005-0000-0000-00007B030000}"/>
    <cellStyle name="Percent 16 3" xfId="4395" xr:uid="{00000000-0005-0000-0000-00007C030000}"/>
    <cellStyle name="Percent 16 4" xfId="4320" xr:uid="{00000000-0005-0000-0000-00007D030000}"/>
    <cellStyle name="Percent 16 5" xfId="5145" xr:uid="{00000000-0005-0000-0000-00007E030000}"/>
    <cellStyle name="Percent 16 6" xfId="6245" xr:uid="{00000000-0005-0000-0000-00007A030000}"/>
    <cellStyle name="Percent 17" xfId="1317" xr:uid="{00000000-0005-0000-0000-00000C0A0000}"/>
    <cellStyle name="Percent 17 2" xfId="3099" xr:uid="{00000000-0005-0000-0000-00000D0A0000}"/>
    <cellStyle name="Percent 17 3" xfId="5146" xr:uid="{00000000-0005-0000-0000-000081030000}"/>
    <cellStyle name="Percent 17 4" xfId="5733" xr:uid="{00000000-0005-0000-0000-000082030000}"/>
    <cellStyle name="Percent 17 5" xfId="6258" xr:uid="{00000000-0005-0000-0000-000083030000}"/>
    <cellStyle name="Percent 17 6" xfId="6411" xr:uid="{00000000-0005-0000-0000-00007F030000}"/>
    <cellStyle name="Percent 18" xfId="2359" xr:uid="{00000000-0005-0000-0000-00000E0A0000}"/>
    <cellStyle name="Percent 18 2" xfId="3100" xr:uid="{00000000-0005-0000-0000-00000F0A0000}"/>
    <cellStyle name="Percent 18 2 2" xfId="3456" xr:uid="{00000000-0005-0000-0000-0000100A0000}"/>
    <cellStyle name="Percent 18 3" xfId="3455" xr:uid="{00000000-0005-0000-0000-0000110A0000}"/>
    <cellStyle name="Percent 19" xfId="2360" xr:uid="{00000000-0005-0000-0000-0000120A0000}"/>
    <cellStyle name="Percent 19 2" xfId="3457" xr:uid="{00000000-0005-0000-0000-0000130A0000}"/>
    <cellStyle name="Percent 19 3" xfId="4169" xr:uid="{00000000-0005-0000-0000-000085030000}"/>
    <cellStyle name="Percent 2" xfId="354" xr:uid="{00000000-0005-0000-0000-0000140A0000}"/>
    <cellStyle name="Percent 2 10" xfId="2361" xr:uid="{00000000-0005-0000-0000-0000150A0000}"/>
    <cellStyle name="Percent 2 10 2" xfId="2362" xr:uid="{00000000-0005-0000-0000-0000160A0000}"/>
    <cellStyle name="Percent 2 10 2 2" xfId="2363" xr:uid="{00000000-0005-0000-0000-0000170A0000}"/>
    <cellStyle name="Percent 2 10 3" xfId="2364" xr:uid="{00000000-0005-0000-0000-0000180A0000}"/>
    <cellStyle name="Percent 2 10 4" xfId="4321" xr:uid="{00000000-0005-0000-0000-000087030000}"/>
    <cellStyle name="Percent 2 11" xfId="6313" xr:uid="{00000000-0005-0000-0000-000088030000}"/>
    <cellStyle name="Percent 2 12" xfId="6290" xr:uid="{00000000-0005-0000-0000-000089030000}"/>
    <cellStyle name="Percent 2 13" xfId="6384" xr:uid="{00000000-0005-0000-0000-00008A030000}"/>
    <cellStyle name="Percent 2 14" xfId="4119" xr:uid="{00000000-0005-0000-0000-00008B030000}"/>
    <cellStyle name="Percent 2 15" xfId="4120" xr:uid="{00000000-0005-0000-0000-00008C030000}"/>
    <cellStyle name="Percent 2 16" xfId="4562" xr:uid="{00000000-0005-0000-0000-00008D030000}"/>
    <cellStyle name="Percent 2 17" xfId="6129" xr:uid="{00000000-0005-0000-0000-00008E030000}"/>
    <cellStyle name="Percent 2 18" xfId="6177" xr:uid="{00000000-0005-0000-0000-00008F030000}"/>
    <cellStyle name="Percent 2 19" xfId="6304" xr:uid="{00000000-0005-0000-0000-000090030000}"/>
    <cellStyle name="Percent 2 2" xfId="355" xr:uid="{00000000-0005-0000-0000-0000190A0000}"/>
    <cellStyle name="Percent 2 2 10" xfId="6318" xr:uid="{00000000-0005-0000-0000-000092030000}"/>
    <cellStyle name="Percent 2 2 11" xfId="6401" xr:uid="{00000000-0005-0000-0000-000093030000}"/>
    <cellStyle name="Percent 2 2 12" xfId="6167" xr:uid="{00000000-0005-0000-0000-000094030000}"/>
    <cellStyle name="Percent 2 2 13" xfId="5101" xr:uid="{00000000-0005-0000-0000-000095030000}"/>
    <cellStyle name="Percent 2 2 14" xfId="5119" xr:uid="{00000000-0005-0000-0000-000096030000}"/>
    <cellStyle name="Percent 2 2 15" xfId="4459" xr:uid="{00000000-0005-0000-0000-000097030000}"/>
    <cellStyle name="Percent 2 2 16" xfId="4424" xr:uid="{00000000-0005-0000-0000-000098030000}"/>
    <cellStyle name="Percent 2 2 17" xfId="4333" xr:uid="{00000000-0005-0000-0000-000099030000}"/>
    <cellStyle name="Percent 2 2 18" xfId="4432" xr:uid="{00000000-0005-0000-0000-00009A030000}"/>
    <cellStyle name="Percent 2 2 19" xfId="5385" xr:uid="{00000000-0005-0000-0000-00009B030000}"/>
    <cellStyle name="Percent 2 2 2" xfId="356" xr:uid="{00000000-0005-0000-0000-00001A0A0000}"/>
    <cellStyle name="Percent 2 2 2 10" xfId="4023" xr:uid="{00000000-0005-0000-0000-00009D030000}"/>
    <cellStyle name="Percent 2 2 2 11" xfId="5108" xr:uid="{00000000-0005-0000-0000-00009E030000}"/>
    <cellStyle name="Percent 2 2 2 12" xfId="6324" xr:uid="{00000000-0005-0000-0000-00009F030000}"/>
    <cellStyle name="Percent 2 2 2 13" xfId="6383" xr:uid="{00000000-0005-0000-0000-0000A0030000}"/>
    <cellStyle name="Percent 2 2 2 14" xfId="4176" xr:uid="{00000000-0005-0000-0000-0000A1030000}"/>
    <cellStyle name="Percent 2 2 2 15" xfId="6441" xr:uid="{00000000-0005-0000-0000-0000A2030000}"/>
    <cellStyle name="Percent 2 2 2 16" xfId="4241" xr:uid="{00000000-0005-0000-0000-0000A3030000}"/>
    <cellStyle name="Percent 2 2 2 17" xfId="6198" xr:uid="{00000000-0005-0000-0000-0000A4030000}"/>
    <cellStyle name="Percent 2 2 2 18" xfId="6175" xr:uid="{00000000-0005-0000-0000-0000A5030000}"/>
    <cellStyle name="Percent 2 2 2 19" xfId="6085" xr:uid="{00000000-0005-0000-0000-0000A6030000}"/>
    <cellStyle name="Percent 2 2 2 2" xfId="3101" xr:uid="{00000000-0005-0000-0000-00001B0A0000}"/>
    <cellStyle name="Percent 2 2 2 2 10" xfId="4024" xr:uid="{00000000-0005-0000-0000-0000A8030000}"/>
    <cellStyle name="Percent 2 2 2 2 11" xfId="4605" xr:uid="{00000000-0005-0000-0000-0000A9030000}"/>
    <cellStyle name="Percent 2 2 2 2 12" xfId="4512" xr:uid="{00000000-0005-0000-0000-0000AA030000}"/>
    <cellStyle name="Percent 2 2 2 2 13" xfId="4041" xr:uid="{00000000-0005-0000-0000-0000AB030000}"/>
    <cellStyle name="Percent 2 2 2 2 14" xfId="4433" xr:uid="{00000000-0005-0000-0000-0000AC030000}"/>
    <cellStyle name="Percent 2 2 2 2 15" xfId="4606" xr:uid="{00000000-0005-0000-0000-0000AD030000}"/>
    <cellStyle name="Percent 2 2 2 2 16" xfId="4513" xr:uid="{00000000-0005-0000-0000-0000AE030000}"/>
    <cellStyle name="Percent 2 2 2 2 17" xfId="6390" xr:uid="{00000000-0005-0000-0000-0000AF030000}"/>
    <cellStyle name="Percent 2 2 2 2 18" xfId="4042" xr:uid="{00000000-0005-0000-0000-0000B0030000}"/>
    <cellStyle name="Percent 2 2 2 2 2" xfId="6211" xr:uid="{00000000-0005-0000-0000-0000B1030000}"/>
    <cellStyle name="Percent 2 2 2 2 3" xfId="6107" xr:uid="{00000000-0005-0000-0000-0000B2030000}"/>
    <cellStyle name="Percent 2 2 2 2 4" xfId="5732" xr:uid="{00000000-0005-0000-0000-0000B3030000}"/>
    <cellStyle name="Percent 2 2 2 2 5" xfId="5835" xr:uid="{00000000-0005-0000-0000-0000B4030000}"/>
    <cellStyle name="Percent 2 2 2 2 6" xfId="4572" xr:uid="{00000000-0005-0000-0000-0000B5030000}"/>
    <cellStyle name="Percent 2 2 2 2 7" xfId="6098" xr:uid="{00000000-0005-0000-0000-0000B6030000}"/>
    <cellStyle name="Percent 2 2 2 2 8" xfId="5386" xr:uid="{00000000-0005-0000-0000-0000B7030000}"/>
    <cellStyle name="Percent 2 2 2 2 9" xfId="5825" xr:uid="{00000000-0005-0000-0000-0000B8030000}"/>
    <cellStyle name="Percent 2 2 2 3" xfId="4478" xr:uid="{00000000-0005-0000-0000-0000B9030000}"/>
    <cellStyle name="Percent 2 2 2 4" xfId="5596" xr:uid="{00000000-0005-0000-0000-0000BA030000}"/>
    <cellStyle name="Percent 2 2 2 5" xfId="5184" xr:uid="{00000000-0005-0000-0000-0000BB030000}"/>
    <cellStyle name="Percent 2 2 2 6" xfId="4479" xr:uid="{00000000-0005-0000-0000-0000BC030000}"/>
    <cellStyle name="Percent 2 2 2 7" xfId="4437" xr:uid="{00000000-0005-0000-0000-0000BD030000}"/>
    <cellStyle name="Percent 2 2 2 8" xfId="6204" xr:uid="{00000000-0005-0000-0000-0000BE030000}"/>
    <cellStyle name="Percent 2 2 2 9" xfId="6162" xr:uid="{00000000-0005-0000-0000-0000BF030000}"/>
    <cellStyle name="Percent 2 2 3" xfId="3102" xr:uid="{00000000-0005-0000-0000-00001C0A0000}"/>
    <cellStyle name="Percent 2 2 4" xfId="4550" xr:uid="{00000000-0005-0000-0000-0000C1030000}"/>
    <cellStyle name="Percent 2 2 5" xfId="6388" xr:uid="{00000000-0005-0000-0000-0000C2030000}"/>
    <cellStyle name="Percent 2 2 6" xfId="4145" xr:uid="{00000000-0005-0000-0000-0000C3030000}"/>
    <cellStyle name="Percent 2 2 7" xfId="6283" xr:uid="{00000000-0005-0000-0000-0000C4030000}"/>
    <cellStyle name="Percent 2 2 8" xfId="5118" xr:uid="{00000000-0005-0000-0000-0000C5030000}"/>
    <cellStyle name="Percent 2 2 9" xfId="6282" xr:uid="{00000000-0005-0000-0000-0000C6030000}"/>
    <cellStyle name="Percent 2 20" xfId="6281" xr:uid="{00000000-0005-0000-0000-0000C7030000}"/>
    <cellStyle name="Percent 2 21" xfId="5215" xr:uid="{00000000-0005-0000-0000-0000C8030000}"/>
    <cellStyle name="Percent 2 22" xfId="4434" xr:uid="{00000000-0005-0000-0000-0000C9030000}"/>
    <cellStyle name="Percent 2 23" xfId="4607" xr:uid="{00000000-0005-0000-0000-0000CA030000}"/>
    <cellStyle name="Percent 2 24" xfId="6079" xr:uid="{00000000-0005-0000-0000-0000CB030000}"/>
    <cellStyle name="Percent 2 25" xfId="4303" xr:uid="{00000000-0005-0000-0000-0000CC030000}"/>
    <cellStyle name="Percent 2 26" xfId="6424" xr:uid="{00000000-0005-0000-0000-0000CD030000}"/>
    <cellStyle name="Percent 2 27" xfId="4569" xr:uid="{00000000-0005-0000-0000-0000CE030000}"/>
    <cellStyle name="Percent 2 3" xfId="357" xr:uid="{00000000-0005-0000-0000-00001D0A0000}"/>
    <cellStyle name="Percent 2 3 2" xfId="3103" xr:uid="{00000000-0005-0000-0000-00001E0A0000}"/>
    <cellStyle name="Percent 2 3 2 2" xfId="5217" xr:uid="{00000000-0005-0000-0000-0000D1030000}"/>
    <cellStyle name="Percent 2 3 2 3" xfId="6280" xr:uid="{00000000-0005-0000-0000-0000D2030000}"/>
    <cellStyle name="Percent 2 3 3" xfId="6279" xr:uid="{00000000-0005-0000-0000-0000D3030000}"/>
    <cellStyle name="Percent 2 3 4" xfId="5571" xr:uid="{00000000-0005-0000-0000-0000D4030000}"/>
    <cellStyle name="Percent 2 3 5" xfId="4394" xr:uid="{00000000-0005-0000-0000-0000D5030000}"/>
    <cellStyle name="Percent 2 4" xfId="604" xr:uid="{00000000-0005-0000-0000-00001F0A0000}"/>
    <cellStyle name="Percent 2 4 2" xfId="3104" xr:uid="{00000000-0005-0000-0000-0000200A0000}"/>
    <cellStyle name="Percent 2 4 3" xfId="5597" xr:uid="{00000000-0005-0000-0000-0000D8030000}"/>
    <cellStyle name="Percent 2 5" xfId="605" xr:uid="{00000000-0005-0000-0000-0000210A0000}"/>
    <cellStyle name="Percent 2 6" xfId="1155" xr:uid="{00000000-0005-0000-0000-0000220A0000}"/>
    <cellStyle name="Percent 2 7" xfId="1156" xr:uid="{00000000-0005-0000-0000-0000230A0000}"/>
    <cellStyle name="Percent 2 8" xfId="1157" xr:uid="{00000000-0005-0000-0000-0000240A0000}"/>
    <cellStyle name="Percent 2 9" xfId="1158" xr:uid="{00000000-0005-0000-0000-0000250A0000}"/>
    <cellStyle name="Percent 20" xfId="2365" xr:uid="{00000000-0005-0000-0000-0000260A0000}"/>
    <cellStyle name="Percent 20 2" xfId="3458" xr:uid="{00000000-0005-0000-0000-0000270A0000}"/>
    <cellStyle name="Percent 21" xfId="2366" xr:uid="{00000000-0005-0000-0000-0000280A0000}"/>
    <cellStyle name="Percent 21 2" xfId="3459" xr:uid="{00000000-0005-0000-0000-0000290A0000}"/>
    <cellStyle name="Percent 22" xfId="2367" xr:uid="{00000000-0005-0000-0000-00002A0A0000}"/>
    <cellStyle name="Percent 22 2" xfId="3460" xr:uid="{00000000-0005-0000-0000-00002B0A0000}"/>
    <cellStyle name="Percent 23" xfId="2368" xr:uid="{00000000-0005-0000-0000-00002C0A0000}"/>
    <cellStyle name="Percent 23 2" xfId="3461" xr:uid="{00000000-0005-0000-0000-00002D0A0000}"/>
    <cellStyle name="Percent 24" xfId="2369" xr:uid="{00000000-0005-0000-0000-00002E0A0000}"/>
    <cellStyle name="Percent 24 2" xfId="3462" xr:uid="{00000000-0005-0000-0000-00002F0A0000}"/>
    <cellStyle name="Percent 25" xfId="2370" xr:uid="{00000000-0005-0000-0000-0000300A0000}"/>
    <cellStyle name="Percent 25 2" xfId="3463" xr:uid="{00000000-0005-0000-0000-0000310A0000}"/>
    <cellStyle name="Percent 26" xfId="2371" xr:uid="{00000000-0005-0000-0000-0000320A0000}"/>
    <cellStyle name="Percent 26 2" xfId="2372" xr:uid="{00000000-0005-0000-0000-0000330A0000}"/>
    <cellStyle name="Percent 26 2 2" xfId="2373" xr:uid="{00000000-0005-0000-0000-0000340A0000}"/>
    <cellStyle name="Percent 26 3" xfId="2374" xr:uid="{00000000-0005-0000-0000-0000350A0000}"/>
    <cellStyle name="Percent 26 4" xfId="3464" xr:uid="{00000000-0005-0000-0000-0000360A0000}"/>
    <cellStyle name="Percent 27" xfId="2375" xr:uid="{00000000-0005-0000-0000-0000370A0000}"/>
    <cellStyle name="Percent 27 2" xfId="2376" xr:uid="{00000000-0005-0000-0000-0000380A0000}"/>
    <cellStyle name="Percent 27 2 2" xfId="2377" xr:uid="{00000000-0005-0000-0000-0000390A0000}"/>
    <cellStyle name="Percent 27 3" xfId="2378" xr:uid="{00000000-0005-0000-0000-00003A0A0000}"/>
    <cellStyle name="Percent 27 4" xfId="3465" xr:uid="{00000000-0005-0000-0000-00003B0A0000}"/>
    <cellStyle name="Percent 28" xfId="2379" xr:uid="{00000000-0005-0000-0000-00003C0A0000}"/>
    <cellStyle name="Percent 28 2" xfId="2380" xr:uid="{00000000-0005-0000-0000-00003D0A0000}"/>
    <cellStyle name="Percent 28 2 2" xfId="2381" xr:uid="{00000000-0005-0000-0000-00003E0A0000}"/>
    <cellStyle name="Percent 28 3" xfId="2382" xr:uid="{00000000-0005-0000-0000-00003F0A0000}"/>
    <cellStyle name="Percent 28 4" xfId="3466" xr:uid="{00000000-0005-0000-0000-0000400A0000}"/>
    <cellStyle name="Percent 29" xfId="2383" xr:uid="{00000000-0005-0000-0000-0000410A0000}"/>
    <cellStyle name="Percent 29 2" xfId="2384" xr:uid="{00000000-0005-0000-0000-0000420A0000}"/>
    <cellStyle name="Percent 29 2 2" xfId="2385" xr:uid="{00000000-0005-0000-0000-0000430A0000}"/>
    <cellStyle name="Percent 29 3" xfId="2386" xr:uid="{00000000-0005-0000-0000-0000440A0000}"/>
    <cellStyle name="Percent 29 4" xfId="3467" xr:uid="{00000000-0005-0000-0000-0000450A0000}"/>
    <cellStyle name="Percent 3" xfId="358" xr:uid="{00000000-0005-0000-0000-0000460A0000}"/>
    <cellStyle name="Percent 3 10" xfId="6296" xr:uid="{00000000-0005-0000-0000-0000E0030000}"/>
    <cellStyle name="Percent 3 11" xfId="6034" xr:uid="{00000000-0005-0000-0000-0000E1030000}"/>
    <cellStyle name="Percent 3 12" xfId="6100" xr:uid="{00000000-0005-0000-0000-0000E2030000}"/>
    <cellStyle name="Percent 3 13" xfId="6239" xr:uid="{00000000-0005-0000-0000-0000E3030000}"/>
    <cellStyle name="Percent 3 2" xfId="359" xr:uid="{00000000-0005-0000-0000-0000470A0000}"/>
    <cellStyle name="Percent 3 2 2" xfId="3105" xr:uid="{00000000-0005-0000-0000-0000480A0000}"/>
    <cellStyle name="Percent 3 3" xfId="1002" xr:uid="{00000000-0005-0000-0000-0000490A0000}"/>
    <cellStyle name="Percent 3 3 2" xfId="4146" xr:uid="{00000000-0005-0000-0000-0000E6030000}"/>
    <cellStyle name="Percent 3 4" xfId="5182" xr:uid="{00000000-0005-0000-0000-0000E7030000}"/>
    <cellStyle name="Percent 3 5" xfId="6161" xr:uid="{00000000-0005-0000-0000-0000E8030000}"/>
    <cellStyle name="Percent 3 6" xfId="5087" xr:uid="{00000000-0005-0000-0000-0000E9030000}"/>
    <cellStyle name="Percent 3 7" xfId="4480" xr:uid="{00000000-0005-0000-0000-0000EA030000}"/>
    <cellStyle name="Percent 3 8" xfId="6088" xr:uid="{00000000-0005-0000-0000-0000EB030000}"/>
    <cellStyle name="Percent 3 9" xfId="4481" xr:uid="{00000000-0005-0000-0000-0000EC030000}"/>
    <cellStyle name="Percent 30" xfId="2387" xr:uid="{00000000-0005-0000-0000-00004A0A0000}"/>
    <cellStyle name="Percent 30 2" xfId="2388" xr:uid="{00000000-0005-0000-0000-00004B0A0000}"/>
    <cellStyle name="Percent 30 2 2" xfId="2389" xr:uid="{00000000-0005-0000-0000-00004C0A0000}"/>
    <cellStyle name="Percent 30 3" xfId="2390" xr:uid="{00000000-0005-0000-0000-00004D0A0000}"/>
    <cellStyle name="Percent 30 4" xfId="3468" xr:uid="{00000000-0005-0000-0000-00004E0A0000}"/>
    <cellStyle name="Percent 31" xfId="2391" xr:uid="{00000000-0005-0000-0000-00004F0A0000}"/>
    <cellStyle name="Percent 31 2" xfId="2392" xr:uid="{00000000-0005-0000-0000-0000500A0000}"/>
    <cellStyle name="Percent 31 2 2" xfId="2393" xr:uid="{00000000-0005-0000-0000-0000510A0000}"/>
    <cellStyle name="Percent 31 3" xfId="2394" xr:uid="{00000000-0005-0000-0000-0000520A0000}"/>
    <cellStyle name="Percent 31 4" xfId="3469" xr:uid="{00000000-0005-0000-0000-0000530A0000}"/>
    <cellStyle name="Percent 32" xfId="2395" xr:uid="{00000000-0005-0000-0000-0000540A0000}"/>
    <cellStyle name="Percent 32 2" xfId="2396" xr:uid="{00000000-0005-0000-0000-0000550A0000}"/>
    <cellStyle name="Percent 32 2 2" xfId="2397" xr:uid="{00000000-0005-0000-0000-0000560A0000}"/>
    <cellStyle name="Percent 32 3" xfId="2398" xr:uid="{00000000-0005-0000-0000-0000570A0000}"/>
    <cellStyle name="Percent 32 4" xfId="3470" xr:uid="{00000000-0005-0000-0000-0000580A0000}"/>
    <cellStyle name="Percent 33" xfId="2399" xr:uid="{00000000-0005-0000-0000-0000590A0000}"/>
    <cellStyle name="Percent 33 2" xfId="2400" xr:uid="{00000000-0005-0000-0000-00005A0A0000}"/>
    <cellStyle name="Percent 33 2 2" xfId="2401" xr:uid="{00000000-0005-0000-0000-00005B0A0000}"/>
    <cellStyle name="Percent 33 3" xfId="2402" xr:uid="{00000000-0005-0000-0000-00005C0A0000}"/>
    <cellStyle name="Percent 34" xfId="2403" xr:uid="{00000000-0005-0000-0000-00005D0A0000}"/>
    <cellStyle name="Percent 34 2" xfId="2404" xr:uid="{00000000-0005-0000-0000-00005E0A0000}"/>
    <cellStyle name="Percent 34 2 2" xfId="2405" xr:uid="{00000000-0005-0000-0000-00005F0A0000}"/>
    <cellStyle name="Percent 34 3" xfId="2406" xr:uid="{00000000-0005-0000-0000-0000600A0000}"/>
    <cellStyle name="Percent 35" xfId="2407" xr:uid="{00000000-0005-0000-0000-0000610A0000}"/>
    <cellStyle name="Percent 35 2" xfId="2408" xr:uid="{00000000-0005-0000-0000-0000620A0000}"/>
    <cellStyle name="Percent 35 2 2" xfId="2409" xr:uid="{00000000-0005-0000-0000-0000630A0000}"/>
    <cellStyle name="Percent 35 3" xfId="2410" xr:uid="{00000000-0005-0000-0000-0000640A0000}"/>
    <cellStyle name="Percent 36" xfId="2411" xr:uid="{00000000-0005-0000-0000-0000650A0000}"/>
    <cellStyle name="Percent 36 2" xfId="2412" xr:uid="{00000000-0005-0000-0000-0000660A0000}"/>
    <cellStyle name="Percent 36 2 2" xfId="2413" xr:uid="{00000000-0005-0000-0000-0000670A0000}"/>
    <cellStyle name="Percent 36 3" xfId="2414" xr:uid="{00000000-0005-0000-0000-0000680A0000}"/>
    <cellStyle name="Percent 37" xfId="2415" xr:uid="{00000000-0005-0000-0000-0000690A0000}"/>
    <cellStyle name="Percent 37 2" xfId="2416" xr:uid="{00000000-0005-0000-0000-00006A0A0000}"/>
    <cellStyle name="Percent 37 2 2" xfId="2417" xr:uid="{00000000-0005-0000-0000-00006B0A0000}"/>
    <cellStyle name="Percent 37 3" xfId="2418" xr:uid="{00000000-0005-0000-0000-00006C0A0000}"/>
    <cellStyle name="Percent 38" xfId="2419" xr:uid="{00000000-0005-0000-0000-00006D0A0000}"/>
    <cellStyle name="Percent 38 2" xfId="2420" xr:uid="{00000000-0005-0000-0000-00006E0A0000}"/>
    <cellStyle name="Percent 38 2 2" xfId="2421" xr:uid="{00000000-0005-0000-0000-00006F0A0000}"/>
    <cellStyle name="Percent 38 3" xfId="2422" xr:uid="{00000000-0005-0000-0000-0000700A0000}"/>
    <cellStyle name="Percent 39" xfId="2423" xr:uid="{00000000-0005-0000-0000-0000710A0000}"/>
    <cellStyle name="Percent 39 2" xfId="2424" xr:uid="{00000000-0005-0000-0000-0000720A0000}"/>
    <cellStyle name="Percent 39 2 2" xfId="2425" xr:uid="{00000000-0005-0000-0000-0000730A0000}"/>
    <cellStyle name="Percent 39 3" xfId="2426" xr:uid="{00000000-0005-0000-0000-0000740A0000}"/>
    <cellStyle name="Percent 4" xfId="360" xr:uid="{00000000-0005-0000-0000-0000750A0000}"/>
    <cellStyle name="Percent 4 2" xfId="361" xr:uid="{00000000-0005-0000-0000-0000760A0000}"/>
    <cellStyle name="Percent 4 2 2" xfId="2427" xr:uid="{00000000-0005-0000-0000-0000770A0000}"/>
    <cellStyle name="Percent 4 2 2 2" xfId="2428" xr:uid="{00000000-0005-0000-0000-0000780A0000}"/>
    <cellStyle name="Percent 4 2 2 2 2" xfId="2429" xr:uid="{00000000-0005-0000-0000-0000790A0000}"/>
    <cellStyle name="Percent 4 2 2 3" xfId="2430" xr:uid="{00000000-0005-0000-0000-00007A0A0000}"/>
    <cellStyle name="Percent 4 3" xfId="3106" xr:uid="{00000000-0005-0000-0000-00007B0A0000}"/>
    <cellStyle name="Percent 40" xfId="2431" xr:uid="{00000000-0005-0000-0000-00007C0A0000}"/>
    <cellStyle name="Percent 40 2" xfId="2432" xr:uid="{00000000-0005-0000-0000-00007D0A0000}"/>
    <cellStyle name="Percent 40 2 2" xfId="2433" xr:uid="{00000000-0005-0000-0000-00007E0A0000}"/>
    <cellStyle name="Percent 40 3" xfId="2434" xr:uid="{00000000-0005-0000-0000-00007F0A0000}"/>
    <cellStyle name="Percent 41" xfId="2435" xr:uid="{00000000-0005-0000-0000-0000800A0000}"/>
    <cellStyle name="Percent 41 2" xfId="2436" xr:uid="{00000000-0005-0000-0000-0000810A0000}"/>
    <cellStyle name="Percent 41 2 2" xfId="2437" xr:uid="{00000000-0005-0000-0000-0000820A0000}"/>
    <cellStyle name="Percent 41 3" xfId="2438" xr:uid="{00000000-0005-0000-0000-0000830A0000}"/>
    <cellStyle name="Percent 42" xfId="2439" xr:uid="{00000000-0005-0000-0000-0000840A0000}"/>
    <cellStyle name="Percent 42 2" xfId="2440" xr:uid="{00000000-0005-0000-0000-0000850A0000}"/>
    <cellStyle name="Percent 42 2 2" xfId="2441" xr:uid="{00000000-0005-0000-0000-0000860A0000}"/>
    <cellStyle name="Percent 42 3" xfId="2442" xr:uid="{00000000-0005-0000-0000-0000870A0000}"/>
    <cellStyle name="Percent 43" xfId="2443" xr:uid="{00000000-0005-0000-0000-0000880A0000}"/>
    <cellStyle name="Percent 43 2" xfId="2444" xr:uid="{00000000-0005-0000-0000-0000890A0000}"/>
    <cellStyle name="Percent 43 2 2" xfId="2445" xr:uid="{00000000-0005-0000-0000-00008A0A0000}"/>
    <cellStyle name="Percent 43 3" xfId="2446" xr:uid="{00000000-0005-0000-0000-00008B0A0000}"/>
    <cellStyle name="Percent 44" xfId="2447" xr:uid="{00000000-0005-0000-0000-00008C0A0000}"/>
    <cellStyle name="Percent 44 2" xfId="2448" xr:uid="{00000000-0005-0000-0000-00008D0A0000}"/>
    <cellStyle name="Percent 44 2 2" xfId="2449" xr:uid="{00000000-0005-0000-0000-00008E0A0000}"/>
    <cellStyle name="Percent 44 3" xfId="2450" xr:uid="{00000000-0005-0000-0000-00008F0A0000}"/>
    <cellStyle name="Percent 45" xfId="2451" xr:uid="{00000000-0005-0000-0000-0000900A0000}"/>
    <cellStyle name="Percent 45 2" xfId="2452" xr:uid="{00000000-0005-0000-0000-0000910A0000}"/>
    <cellStyle name="Percent 45 2 2" xfId="2453" xr:uid="{00000000-0005-0000-0000-0000920A0000}"/>
    <cellStyle name="Percent 45 3" xfId="2454" xr:uid="{00000000-0005-0000-0000-0000930A0000}"/>
    <cellStyle name="Percent 46" xfId="2455" xr:uid="{00000000-0005-0000-0000-0000940A0000}"/>
    <cellStyle name="Percent 46 2" xfId="2456" xr:uid="{00000000-0005-0000-0000-0000950A0000}"/>
    <cellStyle name="Percent 46 2 2" xfId="2457" xr:uid="{00000000-0005-0000-0000-0000960A0000}"/>
    <cellStyle name="Percent 46 3" xfId="2458" xr:uid="{00000000-0005-0000-0000-0000970A0000}"/>
    <cellStyle name="Percent 47" xfId="2459" xr:uid="{00000000-0005-0000-0000-0000980A0000}"/>
    <cellStyle name="Percent 47 2" xfId="2460" xr:uid="{00000000-0005-0000-0000-0000990A0000}"/>
    <cellStyle name="Percent 47 2 2" xfId="2461" xr:uid="{00000000-0005-0000-0000-00009A0A0000}"/>
    <cellStyle name="Percent 47 3" xfId="2462" xr:uid="{00000000-0005-0000-0000-00009B0A0000}"/>
    <cellStyle name="Percent 48" xfId="2463" xr:uid="{00000000-0005-0000-0000-00009C0A0000}"/>
    <cellStyle name="Percent 48 2" xfId="2464" xr:uid="{00000000-0005-0000-0000-00009D0A0000}"/>
    <cellStyle name="Percent 48 2 2" xfId="2465" xr:uid="{00000000-0005-0000-0000-00009E0A0000}"/>
    <cellStyle name="Percent 48 3" xfId="2466" xr:uid="{00000000-0005-0000-0000-00009F0A0000}"/>
    <cellStyle name="Percent 49" xfId="2467" xr:uid="{00000000-0005-0000-0000-0000A00A0000}"/>
    <cellStyle name="Percent 49 2" xfId="2468" xr:uid="{00000000-0005-0000-0000-0000A10A0000}"/>
    <cellStyle name="Percent 49 2 2" xfId="2469" xr:uid="{00000000-0005-0000-0000-0000A20A0000}"/>
    <cellStyle name="Percent 49 3" xfId="2470" xr:uid="{00000000-0005-0000-0000-0000A30A0000}"/>
    <cellStyle name="Percent 5" xfId="362" xr:uid="{00000000-0005-0000-0000-0000A40A0000}"/>
    <cellStyle name="Percent 5 2" xfId="363" xr:uid="{00000000-0005-0000-0000-0000A50A0000}"/>
    <cellStyle name="Percent 5 2 2" xfId="3107" xr:uid="{00000000-0005-0000-0000-0000A60A0000}"/>
    <cellStyle name="Percent 5 3" xfId="821" xr:uid="{00000000-0005-0000-0000-0000A70A0000}"/>
    <cellStyle name="Percent 5 3 2" xfId="3108" xr:uid="{00000000-0005-0000-0000-0000A80A0000}"/>
    <cellStyle name="Percent 5 3 3" xfId="6278" xr:uid="{00000000-0005-0000-0000-0000F0030000}"/>
    <cellStyle name="Percent 5 4" xfId="2471" xr:uid="{00000000-0005-0000-0000-0000A90A0000}"/>
    <cellStyle name="Percent 5 4 2" xfId="2472" xr:uid="{00000000-0005-0000-0000-0000AA0A0000}"/>
    <cellStyle name="Percent 5 4 2 2" xfId="2473" xr:uid="{00000000-0005-0000-0000-0000AB0A0000}"/>
    <cellStyle name="Percent 5 4 3" xfId="2474" xr:uid="{00000000-0005-0000-0000-0000AC0A0000}"/>
    <cellStyle name="Percent 5 5" xfId="6416" xr:uid="{00000000-0005-0000-0000-0000EE030000}"/>
    <cellStyle name="Percent 50" xfId="2475" xr:uid="{00000000-0005-0000-0000-0000AD0A0000}"/>
    <cellStyle name="Percent 50 2" xfId="2476" xr:uid="{00000000-0005-0000-0000-0000AE0A0000}"/>
    <cellStyle name="Percent 50 2 2" xfId="2477" xr:uid="{00000000-0005-0000-0000-0000AF0A0000}"/>
    <cellStyle name="Percent 50 3" xfId="2478" xr:uid="{00000000-0005-0000-0000-0000B00A0000}"/>
    <cellStyle name="Percent 51" xfId="2479" xr:uid="{00000000-0005-0000-0000-0000B10A0000}"/>
    <cellStyle name="Percent 51 2" xfId="2480" xr:uid="{00000000-0005-0000-0000-0000B20A0000}"/>
    <cellStyle name="Percent 51 2 2" xfId="2481" xr:uid="{00000000-0005-0000-0000-0000B30A0000}"/>
    <cellStyle name="Percent 51 3" xfId="2482" xr:uid="{00000000-0005-0000-0000-0000B40A0000}"/>
    <cellStyle name="Percent 52" xfId="2483" xr:uid="{00000000-0005-0000-0000-0000B50A0000}"/>
    <cellStyle name="Percent 52 2" xfId="2484" xr:uid="{00000000-0005-0000-0000-0000B60A0000}"/>
    <cellStyle name="Percent 52 2 2" xfId="2485" xr:uid="{00000000-0005-0000-0000-0000B70A0000}"/>
    <cellStyle name="Percent 52 3" xfId="2486" xr:uid="{00000000-0005-0000-0000-0000B80A0000}"/>
    <cellStyle name="Percent 53" xfId="2487" xr:uid="{00000000-0005-0000-0000-0000B90A0000}"/>
    <cellStyle name="Percent 53 2" xfId="2488" xr:uid="{00000000-0005-0000-0000-0000BA0A0000}"/>
    <cellStyle name="Percent 53 2 2" xfId="2489" xr:uid="{00000000-0005-0000-0000-0000BB0A0000}"/>
    <cellStyle name="Percent 53 3" xfId="2490" xr:uid="{00000000-0005-0000-0000-0000BC0A0000}"/>
    <cellStyle name="Percent 54" xfId="2491" xr:uid="{00000000-0005-0000-0000-0000BD0A0000}"/>
    <cellStyle name="Percent 54 2" xfId="2492" xr:uid="{00000000-0005-0000-0000-0000BE0A0000}"/>
    <cellStyle name="Percent 54 2 2" xfId="2493" xr:uid="{00000000-0005-0000-0000-0000BF0A0000}"/>
    <cellStyle name="Percent 54 3" xfId="2494" xr:uid="{00000000-0005-0000-0000-0000C00A0000}"/>
    <cellStyle name="Percent 55" xfId="2495" xr:uid="{00000000-0005-0000-0000-0000C10A0000}"/>
    <cellStyle name="Percent 55 2" xfId="2496" xr:uid="{00000000-0005-0000-0000-0000C20A0000}"/>
    <cellStyle name="Percent 55 2 2" xfId="2497" xr:uid="{00000000-0005-0000-0000-0000C30A0000}"/>
    <cellStyle name="Percent 55 3" xfId="2498" xr:uid="{00000000-0005-0000-0000-0000C40A0000}"/>
    <cellStyle name="Percent 56" xfId="2499" xr:uid="{00000000-0005-0000-0000-0000C50A0000}"/>
    <cellStyle name="Percent 56 2" xfId="2500" xr:uid="{00000000-0005-0000-0000-0000C60A0000}"/>
    <cellStyle name="Percent 56 2 2" xfId="2501" xr:uid="{00000000-0005-0000-0000-0000C70A0000}"/>
    <cellStyle name="Percent 56 3" xfId="2502" xr:uid="{00000000-0005-0000-0000-0000C80A0000}"/>
    <cellStyle name="Percent 57" xfId="2503" xr:uid="{00000000-0005-0000-0000-0000C90A0000}"/>
    <cellStyle name="Percent 57 2" xfId="2504" xr:uid="{00000000-0005-0000-0000-0000CA0A0000}"/>
    <cellStyle name="Percent 57 2 2" xfId="2505" xr:uid="{00000000-0005-0000-0000-0000CB0A0000}"/>
    <cellStyle name="Percent 57 3" xfId="2506" xr:uid="{00000000-0005-0000-0000-0000CC0A0000}"/>
    <cellStyle name="Percent 58" xfId="2507" xr:uid="{00000000-0005-0000-0000-0000CD0A0000}"/>
    <cellStyle name="Percent 58 2" xfId="2508" xr:uid="{00000000-0005-0000-0000-0000CE0A0000}"/>
    <cellStyle name="Percent 58 2 2" xfId="2509" xr:uid="{00000000-0005-0000-0000-0000CF0A0000}"/>
    <cellStyle name="Percent 58 3" xfId="2510" xr:uid="{00000000-0005-0000-0000-0000D00A0000}"/>
    <cellStyle name="Percent 59" xfId="2511" xr:uid="{00000000-0005-0000-0000-0000D10A0000}"/>
    <cellStyle name="Percent 59 2" xfId="2512" xr:uid="{00000000-0005-0000-0000-0000D20A0000}"/>
    <cellStyle name="Percent 59 2 2" xfId="2513" xr:uid="{00000000-0005-0000-0000-0000D30A0000}"/>
    <cellStyle name="Percent 59 3" xfId="2514" xr:uid="{00000000-0005-0000-0000-0000D40A0000}"/>
    <cellStyle name="Percent 6" xfId="364" xr:uid="{00000000-0005-0000-0000-0000D50A0000}"/>
    <cellStyle name="Percent 6 2" xfId="365" xr:uid="{00000000-0005-0000-0000-0000D60A0000}"/>
    <cellStyle name="Percent 6 2 2" xfId="3109" xr:uid="{00000000-0005-0000-0000-0000D70A0000}"/>
    <cellStyle name="Percent 6 3" xfId="606" xr:uid="{00000000-0005-0000-0000-0000D80A0000}"/>
    <cellStyle name="Percent 6 4" xfId="4043" xr:uid="{00000000-0005-0000-0000-0000F1030000}"/>
    <cellStyle name="Percent 60" xfId="2515" xr:uid="{00000000-0005-0000-0000-0000D90A0000}"/>
    <cellStyle name="Percent 60 2" xfId="2516" xr:uid="{00000000-0005-0000-0000-0000DA0A0000}"/>
    <cellStyle name="Percent 60 2 2" xfId="2517" xr:uid="{00000000-0005-0000-0000-0000DB0A0000}"/>
    <cellStyle name="Percent 60 3" xfId="2518" xr:uid="{00000000-0005-0000-0000-0000DC0A0000}"/>
    <cellStyle name="Percent 61" xfId="2519" xr:uid="{00000000-0005-0000-0000-0000DD0A0000}"/>
    <cellStyle name="Percent 61 2" xfId="2520" xr:uid="{00000000-0005-0000-0000-0000DE0A0000}"/>
    <cellStyle name="Percent 61 2 2" xfId="2521" xr:uid="{00000000-0005-0000-0000-0000DF0A0000}"/>
    <cellStyle name="Percent 61 3" xfId="2522" xr:uid="{00000000-0005-0000-0000-0000E00A0000}"/>
    <cellStyle name="Percent 62" xfId="2523" xr:uid="{00000000-0005-0000-0000-0000E10A0000}"/>
    <cellStyle name="Percent 62 2" xfId="2524" xr:uid="{00000000-0005-0000-0000-0000E20A0000}"/>
    <cellStyle name="Percent 62 2 2" xfId="2525" xr:uid="{00000000-0005-0000-0000-0000E30A0000}"/>
    <cellStyle name="Percent 62 3" xfId="2526" xr:uid="{00000000-0005-0000-0000-0000E40A0000}"/>
    <cellStyle name="Percent 63" xfId="2527" xr:uid="{00000000-0005-0000-0000-0000E50A0000}"/>
    <cellStyle name="Percent 63 2" xfId="2528" xr:uid="{00000000-0005-0000-0000-0000E60A0000}"/>
    <cellStyle name="Percent 63 2 2" xfId="2529" xr:uid="{00000000-0005-0000-0000-0000E70A0000}"/>
    <cellStyle name="Percent 63 3" xfId="2530" xr:uid="{00000000-0005-0000-0000-0000E80A0000}"/>
    <cellStyle name="Percent 64" xfId="2531" xr:uid="{00000000-0005-0000-0000-0000E90A0000}"/>
    <cellStyle name="Percent 64 2" xfId="2532" xr:uid="{00000000-0005-0000-0000-0000EA0A0000}"/>
    <cellStyle name="Percent 64 2 2" xfId="2533" xr:uid="{00000000-0005-0000-0000-0000EB0A0000}"/>
    <cellStyle name="Percent 64 3" xfId="2534" xr:uid="{00000000-0005-0000-0000-0000EC0A0000}"/>
    <cellStyle name="Percent 65" xfId="2535" xr:uid="{00000000-0005-0000-0000-0000ED0A0000}"/>
    <cellStyle name="Percent 65 2" xfId="2536" xr:uid="{00000000-0005-0000-0000-0000EE0A0000}"/>
    <cellStyle name="Percent 65 2 2" xfId="2537" xr:uid="{00000000-0005-0000-0000-0000EF0A0000}"/>
    <cellStyle name="Percent 65 3" xfId="2538" xr:uid="{00000000-0005-0000-0000-0000F00A0000}"/>
    <cellStyle name="Percent 66" xfId="2539" xr:uid="{00000000-0005-0000-0000-0000F10A0000}"/>
    <cellStyle name="Percent 66 2" xfId="2540" xr:uid="{00000000-0005-0000-0000-0000F20A0000}"/>
    <cellStyle name="Percent 66 2 2" xfId="2541" xr:uid="{00000000-0005-0000-0000-0000F30A0000}"/>
    <cellStyle name="Percent 66 3" xfId="2542" xr:uid="{00000000-0005-0000-0000-0000F40A0000}"/>
    <cellStyle name="Percent 67" xfId="2543" xr:uid="{00000000-0005-0000-0000-0000F50A0000}"/>
    <cellStyle name="Percent 67 2" xfId="2544" xr:uid="{00000000-0005-0000-0000-0000F60A0000}"/>
    <cellStyle name="Percent 67 2 2" xfId="2545" xr:uid="{00000000-0005-0000-0000-0000F70A0000}"/>
    <cellStyle name="Percent 67 3" xfId="2546" xr:uid="{00000000-0005-0000-0000-0000F80A0000}"/>
    <cellStyle name="Percent 68" xfId="2547" xr:uid="{00000000-0005-0000-0000-0000F90A0000}"/>
    <cellStyle name="Percent 68 2" xfId="2548" xr:uid="{00000000-0005-0000-0000-0000FA0A0000}"/>
    <cellStyle name="Percent 68 2 2" xfId="2549" xr:uid="{00000000-0005-0000-0000-0000FB0A0000}"/>
    <cellStyle name="Percent 68 3" xfId="2550" xr:uid="{00000000-0005-0000-0000-0000FC0A0000}"/>
    <cellStyle name="Percent 69" xfId="2551" xr:uid="{00000000-0005-0000-0000-0000FD0A0000}"/>
    <cellStyle name="Percent 69 2" xfId="2552" xr:uid="{00000000-0005-0000-0000-0000FE0A0000}"/>
    <cellStyle name="Percent 69 2 2" xfId="2553" xr:uid="{00000000-0005-0000-0000-0000FF0A0000}"/>
    <cellStyle name="Percent 69 3" xfId="2554" xr:uid="{00000000-0005-0000-0000-0000000B0000}"/>
    <cellStyle name="Percent 7" xfId="366" xr:uid="{00000000-0005-0000-0000-0000010B0000}"/>
    <cellStyle name="Percent 7 2" xfId="607" xr:uid="{00000000-0005-0000-0000-0000020B0000}"/>
    <cellStyle name="Percent 7 2 2" xfId="3110" xr:uid="{00000000-0005-0000-0000-0000030B0000}"/>
    <cellStyle name="Percent 7 3" xfId="608" xr:uid="{00000000-0005-0000-0000-0000040B0000}"/>
    <cellStyle name="Percent 70" xfId="2555" xr:uid="{00000000-0005-0000-0000-0000050B0000}"/>
    <cellStyle name="Percent 70 2" xfId="2556" xr:uid="{00000000-0005-0000-0000-0000060B0000}"/>
    <cellStyle name="Percent 70 2 2" xfId="2557" xr:uid="{00000000-0005-0000-0000-0000070B0000}"/>
    <cellStyle name="Percent 70 3" xfId="2558" xr:uid="{00000000-0005-0000-0000-0000080B0000}"/>
    <cellStyle name="Percent 71" xfId="2559" xr:uid="{00000000-0005-0000-0000-0000090B0000}"/>
    <cellStyle name="Percent 71 2" xfId="2560" xr:uid="{00000000-0005-0000-0000-00000A0B0000}"/>
    <cellStyle name="Percent 71 2 2" xfId="2561" xr:uid="{00000000-0005-0000-0000-00000B0B0000}"/>
    <cellStyle name="Percent 71 3" xfId="2562" xr:uid="{00000000-0005-0000-0000-00000C0B0000}"/>
    <cellStyle name="Percent 72" xfId="2563" xr:uid="{00000000-0005-0000-0000-00000D0B0000}"/>
    <cellStyle name="Percent 72 2" xfId="2564" xr:uid="{00000000-0005-0000-0000-00000E0B0000}"/>
    <cellStyle name="Percent 72 2 2" xfId="2565" xr:uid="{00000000-0005-0000-0000-00000F0B0000}"/>
    <cellStyle name="Percent 72 3" xfId="2566" xr:uid="{00000000-0005-0000-0000-0000100B0000}"/>
    <cellStyle name="Percent 73" xfId="2567" xr:uid="{00000000-0005-0000-0000-0000110B0000}"/>
    <cellStyle name="Percent 73 2" xfId="2568" xr:uid="{00000000-0005-0000-0000-0000120B0000}"/>
    <cellStyle name="Percent 73 2 2" xfId="2569" xr:uid="{00000000-0005-0000-0000-0000130B0000}"/>
    <cellStyle name="Percent 73 3" xfId="2570" xr:uid="{00000000-0005-0000-0000-0000140B0000}"/>
    <cellStyle name="Percent 74" xfId="2571" xr:uid="{00000000-0005-0000-0000-0000150B0000}"/>
    <cellStyle name="Percent 74 2" xfId="2572" xr:uid="{00000000-0005-0000-0000-0000160B0000}"/>
    <cellStyle name="Percent 74 2 2" xfId="2573" xr:uid="{00000000-0005-0000-0000-0000170B0000}"/>
    <cellStyle name="Percent 74 3" xfId="2574" xr:uid="{00000000-0005-0000-0000-0000180B0000}"/>
    <cellStyle name="Percent 75" xfId="2575" xr:uid="{00000000-0005-0000-0000-0000190B0000}"/>
    <cellStyle name="Percent 75 2" xfId="2576" xr:uid="{00000000-0005-0000-0000-00001A0B0000}"/>
    <cellStyle name="Percent 75 2 2" xfId="2577" xr:uid="{00000000-0005-0000-0000-00001B0B0000}"/>
    <cellStyle name="Percent 75 3" xfId="2578" xr:uid="{00000000-0005-0000-0000-00001C0B0000}"/>
    <cellStyle name="Percent 76" xfId="2579" xr:uid="{00000000-0005-0000-0000-00001D0B0000}"/>
    <cellStyle name="Percent 76 2" xfId="2580" xr:uid="{00000000-0005-0000-0000-00001E0B0000}"/>
    <cellStyle name="Percent 76 2 2" xfId="2581" xr:uid="{00000000-0005-0000-0000-00001F0B0000}"/>
    <cellStyle name="Percent 76 3" xfId="2582" xr:uid="{00000000-0005-0000-0000-0000200B0000}"/>
    <cellStyle name="Percent 77" xfId="2583" xr:uid="{00000000-0005-0000-0000-0000210B0000}"/>
    <cellStyle name="Percent 77 2" xfId="2584" xr:uid="{00000000-0005-0000-0000-0000220B0000}"/>
    <cellStyle name="Percent 77 2 2" xfId="2585" xr:uid="{00000000-0005-0000-0000-0000230B0000}"/>
    <cellStyle name="Percent 77 3" xfId="2586" xr:uid="{00000000-0005-0000-0000-0000240B0000}"/>
    <cellStyle name="Percent 78" xfId="2587" xr:uid="{00000000-0005-0000-0000-0000250B0000}"/>
    <cellStyle name="Percent 78 2" xfId="2588" xr:uid="{00000000-0005-0000-0000-0000260B0000}"/>
    <cellStyle name="Percent 78 2 2" xfId="2589" xr:uid="{00000000-0005-0000-0000-0000270B0000}"/>
    <cellStyle name="Percent 78 3" xfId="2590" xr:uid="{00000000-0005-0000-0000-0000280B0000}"/>
    <cellStyle name="Percent 79" xfId="2591" xr:uid="{00000000-0005-0000-0000-0000290B0000}"/>
    <cellStyle name="Percent 79 2" xfId="2592" xr:uid="{00000000-0005-0000-0000-00002A0B0000}"/>
    <cellStyle name="Percent 79 2 2" xfId="2593" xr:uid="{00000000-0005-0000-0000-00002B0B0000}"/>
    <cellStyle name="Percent 79 3" xfId="2594" xr:uid="{00000000-0005-0000-0000-00002C0B0000}"/>
    <cellStyle name="Percent 8" xfId="367" xr:uid="{00000000-0005-0000-0000-00002D0B0000}"/>
    <cellStyle name="Percent 8 2" xfId="822" xr:uid="{00000000-0005-0000-0000-00002E0B0000}"/>
    <cellStyle name="Percent 8 2 2" xfId="3111" xr:uid="{00000000-0005-0000-0000-00002F0B0000}"/>
    <cellStyle name="Percent 8 3" xfId="3112" xr:uid="{00000000-0005-0000-0000-0000300B0000}"/>
    <cellStyle name="Percent 8 4" xfId="5166" xr:uid="{00000000-0005-0000-0000-0000F3030000}"/>
    <cellStyle name="Percent 80" xfId="2595" xr:uid="{00000000-0005-0000-0000-0000310B0000}"/>
    <cellStyle name="Percent 80 2" xfId="2596" xr:uid="{00000000-0005-0000-0000-0000320B0000}"/>
    <cellStyle name="Percent 80 2 2" xfId="2597" xr:uid="{00000000-0005-0000-0000-0000330B0000}"/>
    <cellStyle name="Percent 80 3" xfId="2598" xr:uid="{00000000-0005-0000-0000-0000340B0000}"/>
    <cellStyle name="Percent 81" xfId="2599" xr:uid="{00000000-0005-0000-0000-0000350B0000}"/>
    <cellStyle name="Percent 81 2" xfId="2600" xr:uid="{00000000-0005-0000-0000-0000360B0000}"/>
    <cellStyle name="Percent 81 2 2" xfId="2601" xr:uid="{00000000-0005-0000-0000-0000370B0000}"/>
    <cellStyle name="Percent 81 2 2 2" xfId="2602" xr:uid="{00000000-0005-0000-0000-0000380B0000}"/>
    <cellStyle name="Percent 81 2 3" xfId="2603" xr:uid="{00000000-0005-0000-0000-0000390B0000}"/>
    <cellStyle name="Percent 81 3" xfId="2604" xr:uid="{00000000-0005-0000-0000-00003A0B0000}"/>
    <cellStyle name="Percent 81 3 2" xfId="2605" xr:uid="{00000000-0005-0000-0000-00003B0B0000}"/>
    <cellStyle name="Percent 81 4" xfId="2606" xr:uid="{00000000-0005-0000-0000-00003C0B0000}"/>
    <cellStyle name="Percent 82" xfId="3113" xr:uid="{00000000-0005-0000-0000-00003D0B0000}"/>
    <cellStyle name="Percent 83" xfId="3114" xr:uid="{00000000-0005-0000-0000-00003E0B0000}"/>
    <cellStyle name="Percent 84" xfId="3310" xr:uid="{00000000-0005-0000-0000-00003F0B0000}"/>
    <cellStyle name="Percent 84 2" xfId="3711" xr:uid="{00000000-0005-0000-0000-0000400B0000}"/>
    <cellStyle name="Percent 85" xfId="3316" xr:uid="{00000000-0005-0000-0000-0000410B0000}"/>
    <cellStyle name="Percent 86" xfId="3319" xr:uid="{00000000-0005-0000-0000-0000420B0000}"/>
    <cellStyle name="Percent 87" xfId="3322" xr:uid="{00000000-0005-0000-0000-0000430B0000}"/>
    <cellStyle name="Percent 88" xfId="3324" xr:uid="{00000000-0005-0000-0000-0000440B0000}"/>
    <cellStyle name="Percent 89" xfId="3329" xr:uid="{00000000-0005-0000-0000-0000450B0000}"/>
    <cellStyle name="Percent 9" xfId="368" xr:uid="{00000000-0005-0000-0000-0000460B0000}"/>
    <cellStyle name="Percent 9 2" xfId="824" xr:uid="{00000000-0005-0000-0000-0000470B0000}"/>
    <cellStyle name="Percent 9 2 2" xfId="3115" xr:uid="{00000000-0005-0000-0000-0000480B0000}"/>
    <cellStyle name="Percent 9 2 3" xfId="3472" xr:uid="{00000000-0005-0000-0000-0000490B0000}"/>
    <cellStyle name="Percent 9 3" xfId="823" xr:uid="{00000000-0005-0000-0000-00004A0B0000}"/>
    <cellStyle name="Percent 9 3 2" xfId="2607" xr:uid="{00000000-0005-0000-0000-00004B0B0000}"/>
    <cellStyle name="Percent 9 4" xfId="1318" xr:uid="{00000000-0005-0000-0000-00004C0B0000}"/>
    <cellStyle name="Percent 9 5" xfId="3116" xr:uid="{00000000-0005-0000-0000-00004D0B0000}"/>
    <cellStyle name="Percent 9 6" xfId="3471" xr:uid="{00000000-0005-0000-0000-00004E0B0000}"/>
    <cellStyle name="Percent 90" xfId="3451" xr:uid="{00000000-0005-0000-0000-00004F0B0000}"/>
    <cellStyle name="Percent 91" xfId="3331" xr:uid="{00000000-0005-0000-0000-0000500B0000}"/>
    <cellStyle name="Percent 92" xfId="3401" xr:uid="{00000000-0005-0000-0000-0000510B0000}"/>
    <cellStyle name="Percent 93" xfId="3332" xr:uid="{00000000-0005-0000-0000-0000520B0000}"/>
    <cellStyle name="Percent 94" xfId="3402" xr:uid="{00000000-0005-0000-0000-0000530B0000}"/>
    <cellStyle name="Percent 95" xfId="3662" xr:uid="{00000000-0005-0000-0000-0000540B0000}"/>
    <cellStyle name="Percent 96" xfId="3830" xr:uid="{00000000-0005-0000-0000-0000550B0000}"/>
    <cellStyle name="Percent 97" xfId="3731" xr:uid="{00000000-0005-0000-0000-0000560B0000}"/>
    <cellStyle name="Percent 98" xfId="3784" xr:uid="{00000000-0005-0000-0000-0000570B0000}"/>
    <cellStyle name="Percent 99" xfId="3730" xr:uid="{00000000-0005-0000-0000-0000580B0000}"/>
    <cellStyle name="PERCENTAGE" xfId="369" xr:uid="{00000000-0005-0000-0000-0000590B0000}"/>
    <cellStyle name="PERCENTAGE 2" xfId="6456" xr:uid="{00000000-0005-0000-0000-00000F0A0000}"/>
    <cellStyle name="Placeholder" xfId="370" xr:uid="{00000000-0005-0000-0000-00005A0B0000}"/>
    <cellStyle name="Placeholder 2" xfId="825" xr:uid="{00000000-0005-0000-0000-00005B0B0000}"/>
    <cellStyle name="PrePop Currency (0)" xfId="371" xr:uid="{00000000-0005-0000-0000-00005C0B0000}"/>
    <cellStyle name="PrePop Currency (0) 10" xfId="4178" xr:uid="{00000000-0005-0000-0000-0000F6030000}"/>
    <cellStyle name="PrePop Currency (0) 2" xfId="372" xr:uid="{00000000-0005-0000-0000-00005D0B0000}"/>
    <cellStyle name="PrePop Currency (0) 2 2" xfId="3117" xr:uid="{00000000-0005-0000-0000-00005E0B0000}"/>
    <cellStyle name="PrePop Currency (0) 2 2 2" xfId="5576" xr:uid="{00000000-0005-0000-0000-00005E0B0000}"/>
    <cellStyle name="PrePop Currency (0) 2 3" xfId="4189" xr:uid="{00000000-0005-0000-0000-00005D0B0000}"/>
    <cellStyle name="PrePop Currency (0) 3" xfId="373" xr:uid="{00000000-0005-0000-0000-00005F0B0000}"/>
    <cellStyle name="PrePop Currency (0) 3 2" xfId="826" xr:uid="{00000000-0005-0000-0000-0000600B0000}"/>
    <cellStyle name="PrePop Currency (0) 3 2 2" xfId="3118" xr:uid="{00000000-0005-0000-0000-0000610B0000}"/>
    <cellStyle name="PrePop Currency (0) 3 2 2 2" xfId="5577" xr:uid="{00000000-0005-0000-0000-0000610B0000}"/>
    <cellStyle name="PrePop Currency (0) 3 2 3" xfId="4380" xr:uid="{00000000-0005-0000-0000-0000600B0000}"/>
    <cellStyle name="PrePop Currency (0) 3 3" xfId="3119" xr:uid="{00000000-0005-0000-0000-0000620B0000}"/>
    <cellStyle name="PrePop Currency (0) 3 3 2" xfId="5578" xr:uid="{00000000-0005-0000-0000-0000620B0000}"/>
    <cellStyle name="PrePop Currency (0) 3 4" xfId="4190" xr:uid="{00000000-0005-0000-0000-00005F0B0000}"/>
    <cellStyle name="PrePop Currency (0) 4" xfId="609" xr:uid="{00000000-0005-0000-0000-0000630B0000}"/>
    <cellStyle name="PrePop Currency (0) 4 2" xfId="1319" xr:uid="{00000000-0005-0000-0000-0000640B0000}"/>
    <cellStyle name="PrePop Currency (0) 4 2 2" xfId="3120" xr:uid="{00000000-0005-0000-0000-0000650B0000}"/>
    <cellStyle name="PrePop Currency (0) 4 2 2 2" xfId="5579" xr:uid="{00000000-0005-0000-0000-0000650B0000}"/>
    <cellStyle name="PrePop Currency (0) 4 2 3" xfId="4563" xr:uid="{00000000-0005-0000-0000-0000640B0000}"/>
    <cellStyle name="PrePop Currency (0) 4 3" xfId="3121" xr:uid="{00000000-0005-0000-0000-0000660B0000}"/>
    <cellStyle name="PrePop Currency (0) 4 3 2" xfId="5580" xr:uid="{00000000-0005-0000-0000-0000660B0000}"/>
    <cellStyle name="PrePop Currency (0) 4 4" xfId="4300" xr:uid="{00000000-0005-0000-0000-0000630B0000}"/>
    <cellStyle name="PrePop Currency (0) 5" xfId="1320" xr:uid="{00000000-0005-0000-0000-0000670B0000}"/>
    <cellStyle name="PrePop Currency (0) 5 2" xfId="3122" xr:uid="{00000000-0005-0000-0000-0000680B0000}"/>
    <cellStyle name="PrePop Currency (0) 5 2 2" xfId="5581" xr:uid="{00000000-0005-0000-0000-0000680B0000}"/>
    <cellStyle name="PrePop Currency (0) 5 3" xfId="3712" xr:uid="{00000000-0005-0000-0000-0000690B0000}"/>
    <cellStyle name="PrePop Currency (0) 5 3 2" xfId="6020" xr:uid="{00000000-0005-0000-0000-0000690B0000}"/>
    <cellStyle name="PrePop Currency (0) 5 4" xfId="4564" xr:uid="{00000000-0005-0000-0000-0000670B0000}"/>
    <cellStyle name="PrePop Currency (0) 6" xfId="3123" xr:uid="{00000000-0005-0000-0000-00006A0B0000}"/>
    <cellStyle name="PrePop Currency (0) 6 2" xfId="5582" xr:uid="{00000000-0005-0000-0000-00006A0B0000}"/>
    <cellStyle name="PrePop Currency (0) 7" xfId="3473" xr:uid="{00000000-0005-0000-0000-00006B0B0000}"/>
    <cellStyle name="PrePop Currency (0) 7 2" xfId="5841" xr:uid="{00000000-0005-0000-0000-00006B0B0000}"/>
    <cellStyle name="PrePop Currency (0) 8" xfId="3834" xr:uid="{00000000-0005-0000-0000-00006C0B0000}"/>
    <cellStyle name="PrePop Currency (0) 8 2" xfId="6080" xr:uid="{00000000-0005-0000-0000-00006C0B0000}"/>
    <cellStyle name="PrePop Currency (0) 9" xfId="4188" xr:uid="{00000000-0005-0000-0000-00005C0B0000}"/>
    <cellStyle name="PrePop Currency (2)" xfId="374" xr:uid="{00000000-0005-0000-0000-00006D0B0000}"/>
    <cellStyle name="PrePop Currency (2) 2" xfId="375" xr:uid="{00000000-0005-0000-0000-00006E0B0000}"/>
    <cellStyle name="PrePop Currency (2) 2 2" xfId="2608" xr:uid="{00000000-0005-0000-0000-00006F0B0000}"/>
    <cellStyle name="PrePop Currency (2) 2 3" xfId="4192" xr:uid="{00000000-0005-0000-0000-00006E0B0000}"/>
    <cellStyle name="PrePop Currency (2) 3" xfId="376" xr:uid="{00000000-0005-0000-0000-0000700B0000}"/>
    <cellStyle name="PrePop Currency (2) 3 2" xfId="827" xr:uid="{00000000-0005-0000-0000-0000710B0000}"/>
    <cellStyle name="PrePop Currency (2) 3 2 2" xfId="3124" xr:uid="{00000000-0005-0000-0000-0000720B0000}"/>
    <cellStyle name="PrePop Currency (2) 3 2 2 2" xfId="5583" xr:uid="{00000000-0005-0000-0000-0000720B0000}"/>
    <cellStyle name="PrePop Currency (2) 3 2 3" xfId="4381" xr:uid="{00000000-0005-0000-0000-0000710B0000}"/>
    <cellStyle name="PrePop Currency (2) 3 3" xfId="3125" xr:uid="{00000000-0005-0000-0000-0000730B0000}"/>
    <cellStyle name="PrePop Currency (2) 3 3 2" xfId="5584" xr:uid="{00000000-0005-0000-0000-0000730B0000}"/>
    <cellStyle name="PrePop Currency (2) 3 4" xfId="4193" xr:uid="{00000000-0005-0000-0000-0000700B0000}"/>
    <cellStyle name="PrePop Currency (2) 4" xfId="610" xr:uid="{00000000-0005-0000-0000-0000740B0000}"/>
    <cellStyle name="PrePop Currency (2) 4 2" xfId="1321" xr:uid="{00000000-0005-0000-0000-0000750B0000}"/>
    <cellStyle name="PrePop Currency (2) 4 2 2" xfId="3126" xr:uid="{00000000-0005-0000-0000-0000760B0000}"/>
    <cellStyle name="PrePop Currency (2) 4 2 2 2" xfId="5585" xr:uid="{00000000-0005-0000-0000-0000760B0000}"/>
    <cellStyle name="PrePop Currency (2) 4 2 3" xfId="4565" xr:uid="{00000000-0005-0000-0000-0000750B0000}"/>
    <cellStyle name="PrePop Currency (2) 4 3" xfId="3127" xr:uid="{00000000-0005-0000-0000-0000770B0000}"/>
    <cellStyle name="PrePop Currency (2) 4 3 2" xfId="5586" xr:uid="{00000000-0005-0000-0000-0000770B0000}"/>
    <cellStyle name="PrePop Currency (2) 4 4" xfId="4301" xr:uid="{00000000-0005-0000-0000-0000740B0000}"/>
    <cellStyle name="PrePop Currency (2) 5" xfId="1322" xr:uid="{00000000-0005-0000-0000-0000780B0000}"/>
    <cellStyle name="PrePop Currency (2) 5 2" xfId="3128" xr:uid="{00000000-0005-0000-0000-0000790B0000}"/>
    <cellStyle name="PrePop Currency (2) 5 2 2" xfId="5587" xr:uid="{00000000-0005-0000-0000-0000790B0000}"/>
    <cellStyle name="PrePop Currency (2) 5 3" xfId="3713" xr:uid="{00000000-0005-0000-0000-00007A0B0000}"/>
    <cellStyle name="PrePop Currency (2) 5 3 2" xfId="6021" xr:uid="{00000000-0005-0000-0000-00007A0B0000}"/>
    <cellStyle name="PrePop Currency (2) 5 4" xfId="4566" xr:uid="{00000000-0005-0000-0000-0000780B0000}"/>
    <cellStyle name="PrePop Currency (2) 6" xfId="3129" xr:uid="{00000000-0005-0000-0000-00007B0B0000}"/>
    <cellStyle name="PrePop Currency (2) 6 2" xfId="5588" xr:uid="{00000000-0005-0000-0000-00007B0B0000}"/>
    <cellStyle name="PrePop Currency (2) 7" xfId="3474" xr:uid="{00000000-0005-0000-0000-00007C0B0000}"/>
    <cellStyle name="PrePop Currency (2) 7 2" xfId="5842" xr:uid="{00000000-0005-0000-0000-00007C0B0000}"/>
    <cellStyle name="PrePop Currency (2) 8" xfId="3835" xr:uid="{00000000-0005-0000-0000-00007D0B0000}"/>
    <cellStyle name="PrePop Currency (2) 8 2" xfId="6081" xr:uid="{00000000-0005-0000-0000-00007D0B0000}"/>
    <cellStyle name="PrePop Currency (2) 9" xfId="4191" xr:uid="{00000000-0005-0000-0000-00006D0B0000}"/>
    <cellStyle name="PrePop Units (0)" xfId="377" xr:uid="{00000000-0005-0000-0000-00007E0B0000}"/>
    <cellStyle name="PrePop Units (0) 10" xfId="4482" xr:uid="{00000000-0005-0000-0000-0000F9030000}"/>
    <cellStyle name="PrePop Units (0) 2" xfId="378" xr:uid="{00000000-0005-0000-0000-00007F0B0000}"/>
    <cellStyle name="PrePop Units (0) 2 2" xfId="3130" xr:uid="{00000000-0005-0000-0000-0000800B0000}"/>
    <cellStyle name="PrePop Units (0) 2 2 2" xfId="5589" xr:uid="{00000000-0005-0000-0000-0000800B0000}"/>
    <cellStyle name="PrePop Units (0) 2 3" xfId="4195" xr:uid="{00000000-0005-0000-0000-00007F0B0000}"/>
    <cellStyle name="PrePop Units (0) 3" xfId="379" xr:uid="{00000000-0005-0000-0000-0000810B0000}"/>
    <cellStyle name="PrePop Units (0) 3 2" xfId="828" xr:uid="{00000000-0005-0000-0000-0000820B0000}"/>
    <cellStyle name="PrePop Units (0) 3 2 2" xfId="3131" xr:uid="{00000000-0005-0000-0000-0000830B0000}"/>
    <cellStyle name="PrePop Units (0) 3 2 2 2" xfId="5590" xr:uid="{00000000-0005-0000-0000-0000830B0000}"/>
    <cellStyle name="PrePop Units (0) 3 2 3" xfId="4382" xr:uid="{00000000-0005-0000-0000-0000820B0000}"/>
    <cellStyle name="PrePop Units (0) 3 3" xfId="3132" xr:uid="{00000000-0005-0000-0000-0000840B0000}"/>
    <cellStyle name="PrePop Units (0) 3 3 2" xfId="5591" xr:uid="{00000000-0005-0000-0000-0000840B0000}"/>
    <cellStyle name="PrePop Units (0) 3 4" xfId="4196" xr:uid="{00000000-0005-0000-0000-0000810B0000}"/>
    <cellStyle name="PrePop Units (0) 4" xfId="611" xr:uid="{00000000-0005-0000-0000-0000850B0000}"/>
    <cellStyle name="PrePop Units (0) 4 2" xfId="1323" xr:uid="{00000000-0005-0000-0000-0000860B0000}"/>
    <cellStyle name="PrePop Units (0) 4 2 2" xfId="3133" xr:uid="{00000000-0005-0000-0000-0000870B0000}"/>
    <cellStyle name="PrePop Units (0) 4 2 2 2" xfId="5592" xr:uid="{00000000-0005-0000-0000-0000870B0000}"/>
    <cellStyle name="PrePop Units (0) 4 2 3" xfId="4567" xr:uid="{00000000-0005-0000-0000-0000860B0000}"/>
    <cellStyle name="PrePop Units (0) 4 3" xfId="3134" xr:uid="{00000000-0005-0000-0000-0000880B0000}"/>
    <cellStyle name="PrePop Units (0) 4 3 2" xfId="5593" xr:uid="{00000000-0005-0000-0000-0000880B0000}"/>
    <cellStyle name="PrePop Units (0) 4 4" xfId="4302" xr:uid="{00000000-0005-0000-0000-0000850B0000}"/>
    <cellStyle name="PrePop Units (0) 5" xfId="1324" xr:uid="{00000000-0005-0000-0000-0000890B0000}"/>
    <cellStyle name="PrePop Units (0) 5 2" xfId="3135" xr:uid="{00000000-0005-0000-0000-00008A0B0000}"/>
    <cellStyle name="PrePop Units (0) 5 2 2" xfId="5594" xr:uid="{00000000-0005-0000-0000-00008A0B0000}"/>
    <cellStyle name="PrePop Units (0) 5 3" xfId="3714" xr:uid="{00000000-0005-0000-0000-00008B0B0000}"/>
    <cellStyle name="PrePop Units (0) 5 3 2" xfId="6022" xr:uid="{00000000-0005-0000-0000-00008B0B0000}"/>
    <cellStyle name="PrePop Units (0) 5 4" xfId="4568" xr:uid="{00000000-0005-0000-0000-0000890B0000}"/>
    <cellStyle name="PrePop Units (0) 6" xfId="3136" xr:uid="{00000000-0005-0000-0000-00008C0B0000}"/>
    <cellStyle name="PrePop Units (0) 6 2" xfId="5595" xr:uid="{00000000-0005-0000-0000-00008C0B0000}"/>
    <cellStyle name="PrePop Units (0) 7" xfId="3475" xr:uid="{00000000-0005-0000-0000-00008D0B0000}"/>
    <cellStyle name="PrePop Units (0) 7 2" xfId="5843" xr:uid="{00000000-0005-0000-0000-00008D0B0000}"/>
    <cellStyle name="PrePop Units (0) 8" xfId="3836" xr:uid="{00000000-0005-0000-0000-00008E0B0000}"/>
    <cellStyle name="PrePop Units (0) 8 2" xfId="6082" xr:uid="{00000000-0005-0000-0000-00008E0B0000}"/>
    <cellStyle name="PrePop Units (0) 9" xfId="4194" xr:uid="{00000000-0005-0000-0000-00007E0B0000}"/>
    <cellStyle name="PrePop Units (1)" xfId="380" xr:uid="{00000000-0005-0000-0000-00008F0B0000}"/>
    <cellStyle name="PrePop Units (1) 2" xfId="381" xr:uid="{00000000-0005-0000-0000-0000900B0000}"/>
    <cellStyle name="PrePop Units (1) 2 2" xfId="2609" xr:uid="{00000000-0005-0000-0000-0000910B0000}"/>
    <cellStyle name="PrePop Units (1) 3" xfId="382" xr:uid="{00000000-0005-0000-0000-0000920B0000}"/>
    <cellStyle name="PrePop Units (1) 3 2" xfId="829" xr:uid="{00000000-0005-0000-0000-0000930B0000}"/>
    <cellStyle name="PrePop Units (1) 3 2 2" xfId="3137" xr:uid="{00000000-0005-0000-0000-0000940B0000}"/>
    <cellStyle name="PrePop Units (1) 3 3" xfId="3138" xr:uid="{00000000-0005-0000-0000-0000950B0000}"/>
    <cellStyle name="PrePop Units (1) 4" xfId="612" xr:uid="{00000000-0005-0000-0000-0000960B0000}"/>
    <cellStyle name="PrePop Units (1) 4 2" xfId="1325" xr:uid="{00000000-0005-0000-0000-0000970B0000}"/>
    <cellStyle name="PrePop Units (1) 4 2 2" xfId="3139" xr:uid="{00000000-0005-0000-0000-0000980B0000}"/>
    <cellStyle name="PrePop Units (1) 4 3" xfId="3140" xr:uid="{00000000-0005-0000-0000-0000990B0000}"/>
    <cellStyle name="PrePop Units (1) 5" xfId="1326" xr:uid="{00000000-0005-0000-0000-00009A0B0000}"/>
    <cellStyle name="PrePop Units (1) 5 2" xfId="3141" xr:uid="{00000000-0005-0000-0000-00009B0B0000}"/>
    <cellStyle name="PrePop Units (1) 5 3" xfId="3715" xr:uid="{00000000-0005-0000-0000-00009C0B0000}"/>
    <cellStyle name="PrePop Units (1) 6" xfId="3142" xr:uid="{00000000-0005-0000-0000-00009D0B0000}"/>
    <cellStyle name="PrePop Units (1) 7" xfId="3476" xr:uid="{00000000-0005-0000-0000-00009E0B0000}"/>
    <cellStyle name="PrePop Units (1) 8" xfId="3837" xr:uid="{00000000-0005-0000-0000-00009F0B0000}"/>
    <cellStyle name="PrePop Units (2)" xfId="383" xr:uid="{00000000-0005-0000-0000-0000A00B0000}"/>
    <cellStyle name="PrePop Units (2) 2" xfId="384" xr:uid="{00000000-0005-0000-0000-0000A10B0000}"/>
    <cellStyle name="PrePop Units (2) 2 2" xfId="2610" xr:uid="{00000000-0005-0000-0000-0000A20B0000}"/>
    <cellStyle name="PrePop Units (2) 2 3" xfId="4198" xr:uid="{00000000-0005-0000-0000-0000A10B0000}"/>
    <cellStyle name="PrePop Units (2) 3" xfId="385" xr:uid="{00000000-0005-0000-0000-0000A30B0000}"/>
    <cellStyle name="PrePop Units (2) 3 2" xfId="830" xr:uid="{00000000-0005-0000-0000-0000A40B0000}"/>
    <cellStyle name="PrePop Units (2) 3 2 2" xfId="3143" xr:uid="{00000000-0005-0000-0000-0000A50B0000}"/>
    <cellStyle name="PrePop Units (2) 3 2 2 2" xfId="5599" xr:uid="{00000000-0005-0000-0000-0000A50B0000}"/>
    <cellStyle name="PrePop Units (2) 3 2 3" xfId="4383" xr:uid="{00000000-0005-0000-0000-0000A40B0000}"/>
    <cellStyle name="PrePop Units (2) 3 3" xfId="3144" xr:uid="{00000000-0005-0000-0000-0000A60B0000}"/>
    <cellStyle name="PrePop Units (2) 3 3 2" xfId="5600" xr:uid="{00000000-0005-0000-0000-0000A60B0000}"/>
    <cellStyle name="PrePop Units (2) 3 4" xfId="4199" xr:uid="{00000000-0005-0000-0000-0000A30B0000}"/>
    <cellStyle name="PrePop Units (2) 4" xfId="613" xr:uid="{00000000-0005-0000-0000-0000A70B0000}"/>
    <cellStyle name="PrePop Units (2) 4 2" xfId="1327" xr:uid="{00000000-0005-0000-0000-0000A80B0000}"/>
    <cellStyle name="PrePop Units (2) 4 2 2" xfId="3145" xr:uid="{00000000-0005-0000-0000-0000A90B0000}"/>
    <cellStyle name="PrePop Units (2) 4 2 2 2" xfId="5601" xr:uid="{00000000-0005-0000-0000-0000A90B0000}"/>
    <cellStyle name="PrePop Units (2) 4 2 3" xfId="4570" xr:uid="{00000000-0005-0000-0000-0000A80B0000}"/>
    <cellStyle name="PrePop Units (2) 4 3" xfId="3146" xr:uid="{00000000-0005-0000-0000-0000AA0B0000}"/>
    <cellStyle name="PrePop Units (2) 4 3 2" xfId="5602" xr:uid="{00000000-0005-0000-0000-0000AA0B0000}"/>
    <cellStyle name="PrePop Units (2) 4 4" xfId="4304" xr:uid="{00000000-0005-0000-0000-0000A70B0000}"/>
    <cellStyle name="PrePop Units (2) 5" xfId="1328" xr:uid="{00000000-0005-0000-0000-0000AB0B0000}"/>
    <cellStyle name="PrePop Units (2) 5 2" xfId="3147" xr:uid="{00000000-0005-0000-0000-0000AC0B0000}"/>
    <cellStyle name="PrePop Units (2) 5 2 2" xfId="5603" xr:uid="{00000000-0005-0000-0000-0000AC0B0000}"/>
    <cellStyle name="PrePop Units (2) 5 3" xfId="3716" xr:uid="{00000000-0005-0000-0000-0000AD0B0000}"/>
    <cellStyle name="PrePop Units (2) 5 3 2" xfId="6023" xr:uid="{00000000-0005-0000-0000-0000AD0B0000}"/>
    <cellStyle name="PrePop Units (2) 5 4" xfId="4571" xr:uid="{00000000-0005-0000-0000-0000AB0B0000}"/>
    <cellStyle name="PrePop Units (2) 6" xfId="3148" xr:uid="{00000000-0005-0000-0000-0000AE0B0000}"/>
    <cellStyle name="PrePop Units (2) 6 2" xfId="5604" xr:uid="{00000000-0005-0000-0000-0000AE0B0000}"/>
    <cellStyle name="PrePop Units (2) 7" xfId="3477" xr:uid="{00000000-0005-0000-0000-0000AF0B0000}"/>
    <cellStyle name="PrePop Units (2) 7 2" xfId="5844" xr:uid="{00000000-0005-0000-0000-0000AF0B0000}"/>
    <cellStyle name="PrePop Units (2) 8" xfId="3838" xr:uid="{00000000-0005-0000-0000-0000B00B0000}"/>
    <cellStyle name="PrePop Units (2) 8 2" xfId="6083" xr:uid="{00000000-0005-0000-0000-0000B00B0000}"/>
    <cellStyle name="PrePop Units (2) 9" xfId="4197" xr:uid="{00000000-0005-0000-0000-0000A00B0000}"/>
    <cellStyle name="Profile" xfId="386" xr:uid="{00000000-0005-0000-0000-0000B10B0000}"/>
    <cellStyle name="Profile 10" xfId="831" xr:uid="{00000000-0005-0000-0000-0000B20B0000}"/>
    <cellStyle name="Profile 11" xfId="3717" xr:uid="{00000000-0005-0000-0000-0000B30B0000}"/>
    <cellStyle name="Profile 12" xfId="6160" xr:uid="{00000000-0005-0000-0000-0000FE030000}"/>
    <cellStyle name="Profile 2" xfId="1159" xr:uid="{00000000-0005-0000-0000-0000B40B0000}"/>
    <cellStyle name="Profile 2 2" xfId="2611" xr:uid="{00000000-0005-0000-0000-0000B50B0000}"/>
    <cellStyle name="Profile 3" xfId="1160" xr:uid="{00000000-0005-0000-0000-0000B60B0000}"/>
    <cellStyle name="Profile 4" xfId="1161" xr:uid="{00000000-0005-0000-0000-0000B70B0000}"/>
    <cellStyle name="Profile 5" xfId="1162" xr:uid="{00000000-0005-0000-0000-0000B80B0000}"/>
    <cellStyle name="Profile 6" xfId="1163" xr:uid="{00000000-0005-0000-0000-0000B90B0000}"/>
    <cellStyle name="Profile 7" xfId="1164" xr:uid="{00000000-0005-0000-0000-0000BA0B0000}"/>
    <cellStyle name="Profile 8" xfId="1165" xr:uid="{00000000-0005-0000-0000-0000BB0B0000}"/>
    <cellStyle name="Profile 9" xfId="1166" xr:uid="{00000000-0005-0000-0000-0000BC0B0000}"/>
    <cellStyle name="Ratio" xfId="387" xr:uid="{00000000-0005-0000-0000-0000BD0B0000}"/>
    <cellStyle name="Ref Numbers" xfId="388" xr:uid="{00000000-0005-0000-0000-0000BE0B0000}"/>
    <cellStyle name="RM" xfId="389" xr:uid="{00000000-0005-0000-0000-0000BF0B0000}"/>
    <cellStyle name="Salomon Logo" xfId="390" xr:uid="{00000000-0005-0000-0000-0000C00B0000}"/>
    <cellStyle name="Salomon Logo 2" xfId="1003" xr:uid="{00000000-0005-0000-0000-0000C10B0000}"/>
    <cellStyle name="SAPBEXaggData" xfId="391" xr:uid="{00000000-0005-0000-0000-0000C20B0000}"/>
    <cellStyle name="SAPBEXaggData 2" xfId="2612" xr:uid="{00000000-0005-0000-0000-0000C30B0000}"/>
    <cellStyle name="SAPBEXaggData 2 2" xfId="5230" xr:uid="{00000000-0005-0000-0000-0000C30B0000}"/>
    <cellStyle name="SAPBEXaggData 3" xfId="2613" xr:uid="{00000000-0005-0000-0000-0000C40B0000}"/>
    <cellStyle name="SAPBEXaggData 3 2" xfId="5231" xr:uid="{00000000-0005-0000-0000-0000C40B0000}"/>
    <cellStyle name="SAPBEXaggData 4" xfId="3149" xr:uid="{00000000-0005-0000-0000-0000C50B0000}"/>
    <cellStyle name="SAPBEXaggData 4 2" xfId="5605" xr:uid="{00000000-0005-0000-0000-0000C50B0000}"/>
    <cellStyle name="SAPBEXaggData 5" xfId="3478" xr:uid="{00000000-0005-0000-0000-0000C60B0000}"/>
    <cellStyle name="SAPBEXaggData 5 2" xfId="5845" xr:uid="{00000000-0005-0000-0000-0000C60B0000}"/>
    <cellStyle name="SAPBEXaggData 6" xfId="3840" xr:uid="{00000000-0005-0000-0000-0000C70B0000}"/>
    <cellStyle name="SAPBEXaggDataEmph" xfId="392" xr:uid="{00000000-0005-0000-0000-0000C80B0000}"/>
    <cellStyle name="SAPBEXaggDataEmph 2" xfId="2614" xr:uid="{00000000-0005-0000-0000-0000C90B0000}"/>
    <cellStyle name="SAPBEXaggDataEmph 2 2" xfId="5232" xr:uid="{00000000-0005-0000-0000-0000C90B0000}"/>
    <cellStyle name="SAPBEXaggDataEmph 3" xfId="2615" xr:uid="{00000000-0005-0000-0000-0000CA0B0000}"/>
    <cellStyle name="SAPBEXaggDataEmph 3 2" xfId="5233" xr:uid="{00000000-0005-0000-0000-0000CA0B0000}"/>
    <cellStyle name="SAPBEXaggDataEmph 4" xfId="3150" xr:uid="{00000000-0005-0000-0000-0000CB0B0000}"/>
    <cellStyle name="SAPBEXaggDataEmph 4 2" xfId="5606" xr:uid="{00000000-0005-0000-0000-0000CB0B0000}"/>
    <cellStyle name="SAPBEXaggDataEmph 5" xfId="3479" xr:uid="{00000000-0005-0000-0000-0000CC0B0000}"/>
    <cellStyle name="SAPBEXaggDataEmph 5 2" xfId="5846" xr:uid="{00000000-0005-0000-0000-0000CC0B0000}"/>
    <cellStyle name="SAPBEXaggDataEmph 6" xfId="3841" xr:uid="{00000000-0005-0000-0000-0000CD0B0000}"/>
    <cellStyle name="SAPBEXaggItem" xfId="393" xr:uid="{00000000-0005-0000-0000-0000CE0B0000}"/>
    <cellStyle name="SAPBEXaggItem 2" xfId="2616" xr:uid="{00000000-0005-0000-0000-0000CF0B0000}"/>
    <cellStyle name="SAPBEXaggItem 2 2" xfId="5234" xr:uid="{00000000-0005-0000-0000-0000CF0B0000}"/>
    <cellStyle name="SAPBEXaggItem 3" xfId="2617" xr:uid="{00000000-0005-0000-0000-0000D00B0000}"/>
    <cellStyle name="SAPBEXaggItem 3 2" xfId="5235" xr:uid="{00000000-0005-0000-0000-0000D00B0000}"/>
    <cellStyle name="SAPBEXaggItem 4" xfId="3151" xr:uid="{00000000-0005-0000-0000-0000D10B0000}"/>
    <cellStyle name="SAPBEXaggItem 4 2" xfId="5607" xr:uid="{00000000-0005-0000-0000-0000D10B0000}"/>
    <cellStyle name="SAPBEXaggItem 5" xfId="3480" xr:uid="{00000000-0005-0000-0000-0000D20B0000}"/>
    <cellStyle name="SAPBEXaggItem 5 2" xfId="5847" xr:uid="{00000000-0005-0000-0000-0000D20B0000}"/>
    <cellStyle name="SAPBEXaggItem 6" xfId="3842" xr:uid="{00000000-0005-0000-0000-0000D30B0000}"/>
    <cellStyle name="SAPBEXaggItemX" xfId="394" xr:uid="{00000000-0005-0000-0000-0000D40B0000}"/>
    <cellStyle name="SAPBEXaggItemX 2" xfId="2618" xr:uid="{00000000-0005-0000-0000-0000D50B0000}"/>
    <cellStyle name="SAPBEXaggItemX 2 2" xfId="5236" xr:uid="{00000000-0005-0000-0000-0000D50B0000}"/>
    <cellStyle name="SAPBEXaggItemX 3" xfId="2619" xr:uid="{00000000-0005-0000-0000-0000D60B0000}"/>
    <cellStyle name="SAPBEXaggItemX 3 2" xfId="5237" xr:uid="{00000000-0005-0000-0000-0000D60B0000}"/>
    <cellStyle name="SAPBEXaggItemX 4" xfId="3152" xr:uid="{00000000-0005-0000-0000-0000D70B0000}"/>
    <cellStyle name="SAPBEXaggItemX 4 2" xfId="5608" xr:uid="{00000000-0005-0000-0000-0000D70B0000}"/>
    <cellStyle name="SAPBEXaggItemX 5" xfId="3481" xr:uid="{00000000-0005-0000-0000-0000D80B0000}"/>
    <cellStyle name="SAPBEXaggItemX 5 2" xfId="5848" xr:uid="{00000000-0005-0000-0000-0000D80B0000}"/>
    <cellStyle name="SAPBEXaggItemX 6" xfId="3843" xr:uid="{00000000-0005-0000-0000-0000D90B0000}"/>
    <cellStyle name="SAPBEXchaText" xfId="395" xr:uid="{00000000-0005-0000-0000-0000DA0B0000}"/>
    <cellStyle name="SAPBEXchaText 10" xfId="4200" xr:uid="{00000000-0005-0000-0000-0000DA0B0000}"/>
    <cellStyle name="SAPBEXchaText 2" xfId="396" xr:uid="{00000000-0005-0000-0000-0000DB0B0000}"/>
    <cellStyle name="SAPBEXchaText 2 2" xfId="833" xr:uid="{00000000-0005-0000-0000-0000DC0B0000}"/>
    <cellStyle name="SAPBEXchaText 2 2 2" xfId="4384" xr:uid="{00000000-0005-0000-0000-0000DC0B0000}"/>
    <cellStyle name="SAPBEXchaText 2 3" xfId="2620" xr:uid="{00000000-0005-0000-0000-0000DD0B0000}"/>
    <cellStyle name="SAPBEXchaText 2 3 2" xfId="5238" xr:uid="{00000000-0005-0000-0000-0000DD0B0000}"/>
    <cellStyle name="SAPBEXchaText 2 4" xfId="3153" xr:uid="{00000000-0005-0000-0000-0000DE0B0000}"/>
    <cellStyle name="SAPBEXchaText 2 4 2" xfId="5609" xr:uid="{00000000-0005-0000-0000-0000DE0B0000}"/>
    <cellStyle name="SAPBEXchaText 2 5" xfId="3483" xr:uid="{00000000-0005-0000-0000-0000DF0B0000}"/>
    <cellStyle name="SAPBEXchaText 2 5 2" xfId="5850" xr:uid="{00000000-0005-0000-0000-0000DF0B0000}"/>
    <cellStyle name="SAPBEXchaText 2 6" xfId="3845" xr:uid="{00000000-0005-0000-0000-0000E00B0000}"/>
    <cellStyle name="SAPBEXchaText 2 7" xfId="4201" xr:uid="{00000000-0005-0000-0000-0000DB0B0000}"/>
    <cellStyle name="SAPBEXchaText 3" xfId="397" xr:uid="{00000000-0005-0000-0000-0000E10B0000}"/>
    <cellStyle name="SAPBEXchaText 3 2" xfId="835" xr:uid="{00000000-0005-0000-0000-0000E20B0000}"/>
    <cellStyle name="SAPBEXchaText 3 2 2" xfId="2621" xr:uid="{00000000-0005-0000-0000-0000E30B0000}"/>
    <cellStyle name="SAPBEXchaText 3 2 2 2" xfId="5239" xr:uid="{00000000-0005-0000-0000-0000E30B0000}"/>
    <cellStyle name="SAPBEXchaText 3 2 3" xfId="2622" xr:uid="{00000000-0005-0000-0000-0000E40B0000}"/>
    <cellStyle name="SAPBEXchaText 3 2 3 2" xfId="5240" xr:uid="{00000000-0005-0000-0000-0000E40B0000}"/>
    <cellStyle name="SAPBEXchaText 3 2 4" xfId="3154" xr:uid="{00000000-0005-0000-0000-0000E50B0000}"/>
    <cellStyle name="SAPBEXchaText 3 2 4 2" xfId="5610" xr:uid="{00000000-0005-0000-0000-0000E50B0000}"/>
    <cellStyle name="SAPBEXchaText 3 2 5" xfId="3485" xr:uid="{00000000-0005-0000-0000-0000E60B0000}"/>
    <cellStyle name="SAPBEXchaText 3 2 5 2" xfId="5852" xr:uid="{00000000-0005-0000-0000-0000E60B0000}"/>
    <cellStyle name="SAPBEXchaText 3 2 6" xfId="3847" xr:uid="{00000000-0005-0000-0000-0000E70B0000}"/>
    <cellStyle name="SAPBEXchaText 3 3" xfId="834" xr:uid="{00000000-0005-0000-0000-0000E80B0000}"/>
    <cellStyle name="SAPBEXchaText 3 3 2" xfId="4385" xr:uid="{00000000-0005-0000-0000-0000E80B0000}"/>
    <cellStyle name="SAPBEXchaText 3 4" xfId="2623" xr:uid="{00000000-0005-0000-0000-0000E90B0000}"/>
    <cellStyle name="SAPBEXchaText 3 4 2" xfId="5241" xr:uid="{00000000-0005-0000-0000-0000E90B0000}"/>
    <cellStyle name="SAPBEXchaText 3 5" xfId="3155" xr:uid="{00000000-0005-0000-0000-0000EA0B0000}"/>
    <cellStyle name="SAPBEXchaText 3 5 2" xfId="5611" xr:uid="{00000000-0005-0000-0000-0000EA0B0000}"/>
    <cellStyle name="SAPBEXchaText 3 6" xfId="3484" xr:uid="{00000000-0005-0000-0000-0000EB0B0000}"/>
    <cellStyle name="SAPBEXchaText 3 6 2" xfId="5851" xr:uid="{00000000-0005-0000-0000-0000EB0B0000}"/>
    <cellStyle name="SAPBEXchaText 3 7" xfId="3846" xr:uid="{00000000-0005-0000-0000-0000EC0B0000}"/>
    <cellStyle name="SAPBEXchaText 3 8" xfId="4202" xr:uid="{00000000-0005-0000-0000-0000E10B0000}"/>
    <cellStyle name="SAPBEXchaText 4" xfId="614" xr:uid="{00000000-0005-0000-0000-0000ED0B0000}"/>
    <cellStyle name="SAPBEXchaText 4 2" xfId="836" xr:uid="{00000000-0005-0000-0000-0000EE0B0000}"/>
    <cellStyle name="SAPBEXchaText 4 2 2" xfId="3156" xr:uid="{00000000-0005-0000-0000-0000EF0B0000}"/>
    <cellStyle name="SAPBEXchaText 4 2 2 2" xfId="5612" xr:uid="{00000000-0005-0000-0000-0000EF0B0000}"/>
    <cellStyle name="SAPBEXchaText 4 2 3" xfId="3157" xr:uid="{00000000-0005-0000-0000-0000F00B0000}"/>
    <cellStyle name="SAPBEXchaText 4 2 3 2" xfId="5613" xr:uid="{00000000-0005-0000-0000-0000F00B0000}"/>
    <cellStyle name="SAPBEXchaText 4 2 4" xfId="3487" xr:uid="{00000000-0005-0000-0000-0000F10B0000}"/>
    <cellStyle name="SAPBEXchaText 4 2 4 2" xfId="5854" xr:uid="{00000000-0005-0000-0000-0000F10B0000}"/>
    <cellStyle name="SAPBEXchaText 4 2 5" xfId="3849" xr:uid="{00000000-0005-0000-0000-0000F20B0000}"/>
    <cellStyle name="SAPBEXchaText 4 3" xfId="2624" xr:uid="{00000000-0005-0000-0000-0000F30B0000}"/>
    <cellStyle name="SAPBEXchaText 4 3 2" xfId="5242" xr:uid="{00000000-0005-0000-0000-0000F30B0000}"/>
    <cellStyle name="SAPBEXchaText 4 4" xfId="3158" xr:uid="{00000000-0005-0000-0000-0000F40B0000}"/>
    <cellStyle name="SAPBEXchaText 4 4 2" xfId="5614" xr:uid="{00000000-0005-0000-0000-0000F40B0000}"/>
    <cellStyle name="SAPBEXchaText 4 5" xfId="3486" xr:uid="{00000000-0005-0000-0000-0000F50B0000}"/>
    <cellStyle name="SAPBEXchaText 4 5 2" xfId="5853" xr:uid="{00000000-0005-0000-0000-0000F50B0000}"/>
    <cellStyle name="SAPBEXchaText 4 6" xfId="3848" xr:uid="{00000000-0005-0000-0000-0000F60B0000}"/>
    <cellStyle name="SAPBEXchaText 4 7" xfId="4305" xr:uid="{00000000-0005-0000-0000-0000ED0B0000}"/>
    <cellStyle name="SAPBEXchaText 5" xfId="832" xr:uid="{00000000-0005-0000-0000-0000F70B0000}"/>
    <cellStyle name="SAPBEXchaText 5 2" xfId="3159" xr:uid="{00000000-0005-0000-0000-0000F80B0000}"/>
    <cellStyle name="SAPBEXchaText 5 2 2" xfId="3489" xr:uid="{00000000-0005-0000-0000-0000F90B0000}"/>
    <cellStyle name="SAPBEXchaText 5 2 2 2" xfId="5856" xr:uid="{00000000-0005-0000-0000-0000F90B0000}"/>
    <cellStyle name="SAPBEXchaText 5 2 3" xfId="3851" xr:uid="{00000000-0005-0000-0000-0000FA0B0000}"/>
    <cellStyle name="SAPBEXchaText 5 3" xfId="3160" xr:uid="{00000000-0005-0000-0000-0000FB0B0000}"/>
    <cellStyle name="SAPBEXchaText 5 3 2" xfId="5615" xr:uid="{00000000-0005-0000-0000-0000FB0B0000}"/>
    <cellStyle name="SAPBEXchaText 5 4" xfId="3488" xr:uid="{00000000-0005-0000-0000-0000FC0B0000}"/>
    <cellStyle name="SAPBEXchaText 5 4 2" xfId="5855" xr:uid="{00000000-0005-0000-0000-0000FC0B0000}"/>
    <cellStyle name="SAPBEXchaText 5 5" xfId="3850" xr:uid="{00000000-0005-0000-0000-0000FD0B0000}"/>
    <cellStyle name="SAPBEXchaText 6" xfId="2625" xr:uid="{00000000-0005-0000-0000-0000FE0B0000}"/>
    <cellStyle name="SAPBEXchaText 6 2" xfId="3490" xr:uid="{00000000-0005-0000-0000-0000FF0B0000}"/>
    <cellStyle name="SAPBEXchaText 6 2 2" xfId="5857" xr:uid="{00000000-0005-0000-0000-0000FF0B0000}"/>
    <cellStyle name="SAPBEXchaText 6 3" xfId="3852" xr:uid="{00000000-0005-0000-0000-0000000C0000}"/>
    <cellStyle name="SAPBEXchaText 7" xfId="3161" xr:uid="{00000000-0005-0000-0000-0000010C0000}"/>
    <cellStyle name="SAPBEXchaText 7 2" xfId="5616" xr:uid="{00000000-0005-0000-0000-0000010C0000}"/>
    <cellStyle name="SAPBEXchaText 8" xfId="3482" xr:uid="{00000000-0005-0000-0000-0000020C0000}"/>
    <cellStyle name="SAPBEXchaText 8 2" xfId="5849" xr:uid="{00000000-0005-0000-0000-0000020C0000}"/>
    <cellStyle name="SAPBEXchaText 9" xfId="3844" xr:uid="{00000000-0005-0000-0000-0000030C0000}"/>
    <cellStyle name="SAPBEXexcBad7" xfId="398" xr:uid="{00000000-0005-0000-0000-0000040C0000}"/>
    <cellStyle name="SAPBEXexcBad7 2" xfId="2626" xr:uid="{00000000-0005-0000-0000-0000050C0000}"/>
    <cellStyle name="SAPBEXexcBad7 2 2" xfId="5243" xr:uid="{00000000-0005-0000-0000-0000050C0000}"/>
    <cellStyle name="SAPBEXexcBad7 3" xfId="2627" xr:uid="{00000000-0005-0000-0000-0000060C0000}"/>
    <cellStyle name="SAPBEXexcBad7 3 2" xfId="5244" xr:uid="{00000000-0005-0000-0000-0000060C0000}"/>
    <cellStyle name="SAPBEXexcBad7 4" xfId="3162" xr:uid="{00000000-0005-0000-0000-0000070C0000}"/>
    <cellStyle name="SAPBEXexcBad7 4 2" xfId="5617" xr:uid="{00000000-0005-0000-0000-0000070C0000}"/>
    <cellStyle name="SAPBEXexcBad7 5" xfId="3491" xr:uid="{00000000-0005-0000-0000-0000080C0000}"/>
    <cellStyle name="SAPBEXexcBad7 5 2" xfId="5858" xr:uid="{00000000-0005-0000-0000-0000080C0000}"/>
    <cellStyle name="SAPBEXexcBad7 6" xfId="3853" xr:uid="{00000000-0005-0000-0000-0000090C0000}"/>
    <cellStyle name="SAPBEXexcBad8" xfId="399" xr:uid="{00000000-0005-0000-0000-00000A0C0000}"/>
    <cellStyle name="SAPBEXexcBad8 2" xfId="2628" xr:uid="{00000000-0005-0000-0000-00000B0C0000}"/>
    <cellStyle name="SAPBEXexcBad8 2 2" xfId="5245" xr:uid="{00000000-0005-0000-0000-00000B0C0000}"/>
    <cellStyle name="SAPBEXexcBad8 3" xfId="2629" xr:uid="{00000000-0005-0000-0000-00000C0C0000}"/>
    <cellStyle name="SAPBEXexcBad8 3 2" xfId="5246" xr:uid="{00000000-0005-0000-0000-00000C0C0000}"/>
    <cellStyle name="SAPBEXexcBad8 4" xfId="3163" xr:uid="{00000000-0005-0000-0000-00000D0C0000}"/>
    <cellStyle name="SAPBEXexcBad8 4 2" xfId="5618" xr:uid="{00000000-0005-0000-0000-00000D0C0000}"/>
    <cellStyle name="SAPBEXexcBad8 5" xfId="3492" xr:uid="{00000000-0005-0000-0000-00000E0C0000}"/>
    <cellStyle name="SAPBEXexcBad8 5 2" xfId="5859" xr:uid="{00000000-0005-0000-0000-00000E0C0000}"/>
    <cellStyle name="SAPBEXexcBad8 6" xfId="3854" xr:uid="{00000000-0005-0000-0000-00000F0C0000}"/>
    <cellStyle name="SAPBEXexcBad9" xfId="400" xr:uid="{00000000-0005-0000-0000-0000100C0000}"/>
    <cellStyle name="SAPBEXexcBad9 2" xfId="2630" xr:uid="{00000000-0005-0000-0000-0000110C0000}"/>
    <cellStyle name="SAPBEXexcBad9 2 2" xfId="5247" xr:uid="{00000000-0005-0000-0000-0000110C0000}"/>
    <cellStyle name="SAPBEXexcBad9 3" xfId="2631" xr:uid="{00000000-0005-0000-0000-0000120C0000}"/>
    <cellStyle name="SAPBEXexcBad9 3 2" xfId="5248" xr:uid="{00000000-0005-0000-0000-0000120C0000}"/>
    <cellStyle name="SAPBEXexcBad9 4" xfId="3164" xr:uid="{00000000-0005-0000-0000-0000130C0000}"/>
    <cellStyle name="SAPBEXexcBad9 4 2" xfId="5619" xr:uid="{00000000-0005-0000-0000-0000130C0000}"/>
    <cellStyle name="SAPBEXexcBad9 5" xfId="3493" xr:uid="{00000000-0005-0000-0000-0000140C0000}"/>
    <cellStyle name="SAPBEXexcBad9 5 2" xfId="5860" xr:uid="{00000000-0005-0000-0000-0000140C0000}"/>
    <cellStyle name="SAPBEXexcBad9 6" xfId="3855" xr:uid="{00000000-0005-0000-0000-0000150C0000}"/>
    <cellStyle name="SAPBEXexcCritical4" xfId="401" xr:uid="{00000000-0005-0000-0000-0000160C0000}"/>
    <cellStyle name="SAPBEXexcCritical4 2" xfId="2632" xr:uid="{00000000-0005-0000-0000-0000170C0000}"/>
    <cellStyle name="SAPBEXexcCritical4 2 2" xfId="5249" xr:uid="{00000000-0005-0000-0000-0000170C0000}"/>
    <cellStyle name="SAPBEXexcCritical4 3" xfId="2633" xr:uid="{00000000-0005-0000-0000-0000180C0000}"/>
    <cellStyle name="SAPBEXexcCritical4 3 2" xfId="5250" xr:uid="{00000000-0005-0000-0000-0000180C0000}"/>
    <cellStyle name="SAPBEXexcCritical4 4" xfId="3165" xr:uid="{00000000-0005-0000-0000-0000190C0000}"/>
    <cellStyle name="SAPBEXexcCritical4 4 2" xfId="5620" xr:uid="{00000000-0005-0000-0000-0000190C0000}"/>
    <cellStyle name="SAPBEXexcCritical4 5" xfId="3494" xr:uid="{00000000-0005-0000-0000-00001A0C0000}"/>
    <cellStyle name="SAPBEXexcCritical4 5 2" xfId="5861" xr:uid="{00000000-0005-0000-0000-00001A0C0000}"/>
    <cellStyle name="SAPBEXexcCritical4 6" xfId="3856" xr:uid="{00000000-0005-0000-0000-00001B0C0000}"/>
    <cellStyle name="SAPBEXexcCritical5" xfId="402" xr:uid="{00000000-0005-0000-0000-00001C0C0000}"/>
    <cellStyle name="SAPBEXexcCritical5 2" xfId="2634" xr:uid="{00000000-0005-0000-0000-00001D0C0000}"/>
    <cellStyle name="SAPBEXexcCritical5 2 2" xfId="5251" xr:uid="{00000000-0005-0000-0000-00001D0C0000}"/>
    <cellStyle name="SAPBEXexcCritical5 3" xfId="2635" xr:uid="{00000000-0005-0000-0000-00001E0C0000}"/>
    <cellStyle name="SAPBEXexcCritical5 3 2" xfId="5252" xr:uid="{00000000-0005-0000-0000-00001E0C0000}"/>
    <cellStyle name="SAPBEXexcCritical5 4" xfId="3166" xr:uid="{00000000-0005-0000-0000-00001F0C0000}"/>
    <cellStyle name="SAPBEXexcCritical5 4 2" xfId="5621" xr:uid="{00000000-0005-0000-0000-00001F0C0000}"/>
    <cellStyle name="SAPBEXexcCritical5 5" xfId="3495" xr:uid="{00000000-0005-0000-0000-0000200C0000}"/>
    <cellStyle name="SAPBEXexcCritical5 5 2" xfId="5862" xr:uid="{00000000-0005-0000-0000-0000200C0000}"/>
    <cellStyle name="SAPBEXexcCritical5 6" xfId="3857" xr:uid="{00000000-0005-0000-0000-0000210C0000}"/>
    <cellStyle name="SAPBEXexcCritical6" xfId="403" xr:uid="{00000000-0005-0000-0000-0000220C0000}"/>
    <cellStyle name="SAPBEXexcCritical6 2" xfId="2636" xr:uid="{00000000-0005-0000-0000-0000230C0000}"/>
    <cellStyle name="SAPBEXexcCritical6 2 2" xfId="5253" xr:uid="{00000000-0005-0000-0000-0000230C0000}"/>
    <cellStyle name="SAPBEXexcCritical6 3" xfId="2637" xr:uid="{00000000-0005-0000-0000-0000240C0000}"/>
    <cellStyle name="SAPBEXexcCritical6 3 2" xfId="5254" xr:uid="{00000000-0005-0000-0000-0000240C0000}"/>
    <cellStyle name="SAPBEXexcCritical6 4" xfId="3167" xr:uid="{00000000-0005-0000-0000-0000250C0000}"/>
    <cellStyle name="SAPBEXexcCritical6 4 2" xfId="5622" xr:uid="{00000000-0005-0000-0000-0000250C0000}"/>
    <cellStyle name="SAPBEXexcCritical6 5" xfId="3496" xr:uid="{00000000-0005-0000-0000-0000260C0000}"/>
    <cellStyle name="SAPBEXexcCritical6 5 2" xfId="5863" xr:uid="{00000000-0005-0000-0000-0000260C0000}"/>
    <cellStyle name="SAPBEXexcCritical6 6" xfId="3858" xr:uid="{00000000-0005-0000-0000-0000270C0000}"/>
    <cellStyle name="SAPBEXexcGood1" xfId="404" xr:uid="{00000000-0005-0000-0000-0000280C0000}"/>
    <cellStyle name="SAPBEXexcGood1 2" xfId="2638" xr:uid="{00000000-0005-0000-0000-0000290C0000}"/>
    <cellStyle name="SAPBEXexcGood1 2 2" xfId="5255" xr:uid="{00000000-0005-0000-0000-0000290C0000}"/>
    <cellStyle name="SAPBEXexcGood1 3" xfId="2639" xr:uid="{00000000-0005-0000-0000-00002A0C0000}"/>
    <cellStyle name="SAPBEXexcGood1 3 2" xfId="5256" xr:uid="{00000000-0005-0000-0000-00002A0C0000}"/>
    <cellStyle name="SAPBEXexcGood1 4" xfId="3168" xr:uid="{00000000-0005-0000-0000-00002B0C0000}"/>
    <cellStyle name="SAPBEXexcGood1 4 2" xfId="5623" xr:uid="{00000000-0005-0000-0000-00002B0C0000}"/>
    <cellStyle name="SAPBEXexcGood1 5" xfId="3497" xr:uid="{00000000-0005-0000-0000-00002C0C0000}"/>
    <cellStyle name="SAPBEXexcGood1 5 2" xfId="5864" xr:uid="{00000000-0005-0000-0000-00002C0C0000}"/>
    <cellStyle name="SAPBEXexcGood1 6" xfId="3859" xr:uid="{00000000-0005-0000-0000-00002D0C0000}"/>
    <cellStyle name="SAPBEXexcGood2" xfId="405" xr:uid="{00000000-0005-0000-0000-00002E0C0000}"/>
    <cellStyle name="SAPBEXexcGood2 2" xfId="2640" xr:uid="{00000000-0005-0000-0000-00002F0C0000}"/>
    <cellStyle name="SAPBEXexcGood2 2 2" xfId="5257" xr:uid="{00000000-0005-0000-0000-00002F0C0000}"/>
    <cellStyle name="SAPBEXexcGood2 3" xfId="2641" xr:uid="{00000000-0005-0000-0000-0000300C0000}"/>
    <cellStyle name="SAPBEXexcGood2 3 2" xfId="5258" xr:uid="{00000000-0005-0000-0000-0000300C0000}"/>
    <cellStyle name="SAPBEXexcGood2 4" xfId="3169" xr:uid="{00000000-0005-0000-0000-0000310C0000}"/>
    <cellStyle name="SAPBEXexcGood2 4 2" xfId="5624" xr:uid="{00000000-0005-0000-0000-0000310C0000}"/>
    <cellStyle name="SAPBEXexcGood2 5" xfId="3498" xr:uid="{00000000-0005-0000-0000-0000320C0000}"/>
    <cellStyle name="SAPBEXexcGood2 5 2" xfId="5865" xr:uid="{00000000-0005-0000-0000-0000320C0000}"/>
    <cellStyle name="SAPBEXexcGood2 6" xfId="3860" xr:uid="{00000000-0005-0000-0000-0000330C0000}"/>
    <cellStyle name="SAPBEXexcGood3" xfId="406" xr:uid="{00000000-0005-0000-0000-0000340C0000}"/>
    <cellStyle name="SAPBEXexcGood3 2" xfId="2642" xr:uid="{00000000-0005-0000-0000-0000350C0000}"/>
    <cellStyle name="SAPBEXexcGood3 2 2" xfId="5259" xr:uid="{00000000-0005-0000-0000-0000350C0000}"/>
    <cellStyle name="SAPBEXexcGood3 3" xfId="2643" xr:uid="{00000000-0005-0000-0000-0000360C0000}"/>
    <cellStyle name="SAPBEXexcGood3 3 2" xfId="5260" xr:uid="{00000000-0005-0000-0000-0000360C0000}"/>
    <cellStyle name="SAPBEXexcGood3 4" xfId="3170" xr:uid="{00000000-0005-0000-0000-0000370C0000}"/>
    <cellStyle name="SAPBEXexcGood3 4 2" xfId="5625" xr:uid="{00000000-0005-0000-0000-0000370C0000}"/>
    <cellStyle name="SAPBEXexcGood3 5" xfId="3499" xr:uid="{00000000-0005-0000-0000-0000380C0000}"/>
    <cellStyle name="SAPBEXexcGood3 5 2" xfId="5866" xr:uid="{00000000-0005-0000-0000-0000380C0000}"/>
    <cellStyle name="SAPBEXexcGood3 6" xfId="3861" xr:uid="{00000000-0005-0000-0000-0000390C0000}"/>
    <cellStyle name="SAPBEXfilterDrill" xfId="407" xr:uid="{00000000-0005-0000-0000-00003A0C0000}"/>
    <cellStyle name="SAPBEXfilterDrill 2" xfId="2644" xr:uid="{00000000-0005-0000-0000-00003B0C0000}"/>
    <cellStyle name="SAPBEXfilterDrill 2 2" xfId="5261" xr:uid="{00000000-0005-0000-0000-00003B0C0000}"/>
    <cellStyle name="SAPBEXfilterDrill 3" xfId="2645" xr:uid="{00000000-0005-0000-0000-00003C0C0000}"/>
    <cellStyle name="SAPBEXfilterDrill 3 2" xfId="5262" xr:uid="{00000000-0005-0000-0000-00003C0C0000}"/>
    <cellStyle name="SAPBEXfilterDrill 4" xfId="3171" xr:uid="{00000000-0005-0000-0000-00003D0C0000}"/>
    <cellStyle name="SAPBEXfilterDrill 4 2" xfId="5626" xr:uid="{00000000-0005-0000-0000-00003D0C0000}"/>
    <cellStyle name="SAPBEXfilterDrill 5" xfId="3500" xr:uid="{00000000-0005-0000-0000-00003E0C0000}"/>
    <cellStyle name="SAPBEXfilterDrill 5 2" xfId="5867" xr:uid="{00000000-0005-0000-0000-00003E0C0000}"/>
    <cellStyle name="SAPBEXfilterDrill 6" xfId="3862" xr:uid="{00000000-0005-0000-0000-00003F0C0000}"/>
    <cellStyle name="SAPBEXfilterItem" xfId="408" xr:uid="{00000000-0005-0000-0000-0000400C0000}"/>
    <cellStyle name="SAPBEXfilterItem 2" xfId="3172" xr:uid="{00000000-0005-0000-0000-0000410C0000}"/>
    <cellStyle name="SAPBEXfilterItem 2 2" xfId="5627" xr:uid="{00000000-0005-0000-0000-0000410C0000}"/>
    <cellStyle name="SAPBEXfilterItem 3" xfId="3501" xr:uid="{00000000-0005-0000-0000-0000420C0000}"/>
    <cellStyle name="SAPBEXfilterItem 3 2" xfId="5868" xr:uid="{00000000-0005-0000-0000-0000420C0000}"/>
    <cellStyle name="SAPBEXfilterItem 4" xfId="3863" xr:uid="{00000000-0005-0000-0000-0000430C0000}"/>
    <cellStyle name="SAPBEXfilterText" xfId="409" xr:uid="{00000000-0005-0000-0000-0000440C0000}"/>
    <cellStyle name="SAPBEXformats" xfId="410" xr:uid="{00000000-0005-0000-0000-0000450C0000}"/>
    <cellStyle name="SAPBEXformats 10" xfId="4204" xr:uid="{00000000-0005-0000-0000-0000450C0000}"/>
    <cellStyle name="SAPBEXformats 2" xfId="411" xr:uid="{00000000-0005-0000-0000-0000460C0000}"/>
    <cellStyle name="SAPBEXformats 2 2" xfId="838" xr:uid="{00000000-0005-0000-0000-0000470C0000}"/>
    <cellStyle name="SAPBEXformats 2 2 2" xfId="4386" xr:uid="{00000000-0005-0000-0000-0000470C0000}"/>
    <cellStyle name="SAPBEXformats 2 3" xfId="2646" xr:uid="{00000000-0005-0000-0000-0000480C0000}"/>
    <cellStyle name="SAPBEXformats 2 3 2" xfId="5263" xr:uid="{00000000-0005-0000-0000-0000480C0000}"/>
    <cellStyle name="SAPBEXformats 2 4" xfId="3173" xr:uid="{00000000-0005-0000-0000-0000490C0000}"/>
    <cellStyle name="SAPBEXformats 2 4 2" xfId="5628" xr:uid="{00000000-0005-0000-0000-0000490C0000}"/>
    <cellStyle name="SAPBEXformats 2 5" xfId="3503" xr:uid="{00000000-0005-0000-0000-00004A0C0000}"/>
    <cellStyle name="SAPBEXformats 2 5 2" xfId="5870" xr:uid="{00000000-0005-0000-0000-00004A0C0000}"/>
    <cellStyle name="SAPBEXformats 2 6" xfId="3865" xr:uid="{00000000-0005-0000-0000-00004B0C0000}"/>
    <cellStyle name="SAPBEXformats 2 7" xfId="4205" xr:uid="{00000000-0005-0000-0000-0000460C0000}"/>
    <cellStyle name="SAPBEXformats 3" xfId="412" xr:uid="{00000000-0005-0000-0000-00004C0C0000}"/>
    <cellStyle name="SAPBEXformats 3 2" xfId="840" xr:uid="{00000000-0005-0000-0000-00004D0C0000}"/>
    <cellStyle name="SAPBEXformats 3 2 2" xfId="2647" xr:uid="{00000000-0005-0000-0000-00004E0C0000}"/>
    <cellStyle name="SAPBEXformats 3 2 2 2" xfId="5264" xr:uid="{00000000-0005-0000-0000-00004E0C0000}"/>
    <cellStyle name="SAPBEXformats 3 2 3" xfId="2648" xr:uid="{00000000-0005-0000-0000-00004F0C0000}"/>
    <cellStyle name="SAPBEXformats 3 2 3 2" xfId="5265" xr:uid="{00000000-0005-0000-0000-00004F0C0000}"/>
    <cellStyle name="SAPBEXformats 3 2 4" xfId="3174" xr:uid="{00000000-0005-0000-0000-0000500C0000}"/>
    <cellStyle name="SAPBEXformats 3 2 4 2" xfId="5629" xr:uid="{00000000-0005-0000-0000-0000500C0000}"/>
    <cellStyle name="SAPBEXformats 3 2 5" xfId="3505" xr:uid="{00000000-0005-0000-0000-0000510C0000}"/>
    <cellStyle name="SAPBEXformats 3 2 5 2" xfId="5872" xr:uid="{00000000-0005-0000-0000-0000510C0000}"/>
    <cellStyle name="SAPBEXformats 3 2 6" xfId="3867" xr:uid="{00000000-0005-0000-0000-0000520C0000}"/>
    <cellStyle name="SAPBEXformats 3 3" xfId="839" xr:uid="{00000000-0005-0000-0000-0000530C0000}"/>
    <cellStyle name="SAPBEXformats 3 3 2" xfId="4387" xr:uid="{00000000-0005-0000-0000-0000530C0000}"/>
    <cellStyle name="SAPBEXformats 3 4" xfId="2649" xr:uid="{00000000-0005-0000-0000-0000540C0000}"/>
    <cellStyle name="SAPBEXformats 3 4 2" xfId="5266" xr:uid="{00000000-0005-0000-0000-0000540C0000}"/>
    <cellStyle name="SAPBEXformats 3 5" xfId="3175" xr:uid="{00000000-0005-0000-0000-0000550C0000}"/>
    <cellStyle name="SAPBEXformats 3 5 2" xfId="5630" xr:uid="{00000000-0005-0000-0000-0000550C0000}"/>
    <cellStyle name="SAPBEXformats 3 6" xfId="3504" xr:uid="{00000000-0005-0000-0000-0000560C0000}"/>
    <cellStyle name="SAPBEXformats 3 6 2" xfId="5871" xr:uid="{00000000-0005-0000-0000-0000560C0000}"/>
    <cellStyle name="SAPBEXformats 3 7" xfId="3866" xr:uid="{00000000-0005-0000-0000-0000570C0000}"/>
    <cellStyle name="SAPBEXformats 3 8" xfId="4206" xr:uid="{00000000-0005-0000-0000-00004C0C0000}"/>
    <cellStyle name="SAPBEXformats 4" xfId="615" xr:uid="{00000000-0005-0000-0000-0000580C0000}"/>
    <cellStyle name="SAPBEXformats 4 2" xfId="841" xr:uid="{00000000-0005-0000-0000-0000590C0000}"/>
    <cellStyle name="SAPBEXformats 4 2 2" xfId="3176" xr:uid="{00000000-0005-0000-0000-00005A0C0000}"/>
    <cellStyle name="SAPBEXformats 4 2 2 2" xfId="5631" xr:uid="{00000000-0005-0000-0000-00005A0C0000}"/>
    <cellStyle name="SAPBEXformats 4 2 3" xfId="3177" xr:uid="{00000000-0005-0000-0000-00005B0C0000}"/>
    <cellStyle name="SAPBEXformats 4 2 3 2" xfId="5632" xr:uid="{00000000-0005-0000-0000-00005B0C0000}"/>
    <cellStyle name="SAPBEXformats 4 2 4" xfId="3507" xr:uid="{00000000-0005-0000-0000-00005C0C0000}"/>
    <cellStyle name="SAPBEXformats 4 2 4 2" xfId="5874" xr:uid="{00000000-0005-0000-0000-00005C0C0000}"/>
    <cellStyle name="SAPBEXformats 4 2 5" xfId="3869" xr:uid="{00000000-0005-0000-0000-00005D0C0000}"/>
    <cellStyle name="SAPBEXformats 4 3" xfId="2650" xr:uid="{00000000-0005-0000-0000-00005E0C0000}"/>
    <cellStyle name="SAPBEXformats 4 3 2" xfId="5267" xr:uid="{00000000-0005-0000-0000-00005E0C0000}"/>
    <cellStyle name="SAPBEXformats 4 4" xfId="3178" xr:uid="{00000000-0005-0000-0000-00005F0C0000}"/>
    <cellStyle name="SAPBEXformats 4 4 2" xfId="5633" xr:uid="{00000000-0005-0000-0000-00005F0C0000}"/>
    <cellStyle name="SAPBEXformats 4 5" xfId="3506" xr:uid="{00000000-0005-0000-0000-0000600C0000}"/>
    <cellStyle name="SAPBEXformats 4 5 2" xfId="5873" xr:uid="{00000000-0005-0000-0000-0000600C0000}"/>
    <cellStyle name="SAPBEXformats 4 6" xfId="3868" xr:uid="{00000000-0005-0000-0000-0000610C0000}"/>
    <cellStyle name="SAPBEXformats 4 7" xfId="4306" xr:uid="{00000000-0005-0000-0000-0000580C0000}"/>
    <cellStyle name="SAPBEXformats 5" xfId="837" xr:uid="{00000000-0005-0000-0000-0000620C0000}"/>
    <cellStyle name="SAPBEXformats 5 2" xfId="3179" xr:uid="{00000000-0005-0000-0000-0000630C0000}"/>
    <cellStyle name="SAPBEXformats 5 2 2" xfId="3509" xr:uid="{00000000-0005-0000-0000-0000640C0000}"/>
    <cellStyle name="SAPBEXformats 5 2 2 2" xfId="5876" xr:uid="{00000000-0005-0000-0000-0000640C0000}"/>
    <cellStyle name="SAPBEXformats 5 2 3" xfId="3871" xr:uid="{00000000-0005-0000-0000-0000650C0000}"/>
    <cellStyle name="SAPBEXformats 5 3" xfId="3180" xr:uid="{00000000-0005-0000-0000-0000660C0000}"/>
    <cellStyle name="SAPBEXformats 5 3 2" xfId="5634" xr:uid="{00000000-0005-0000-0000-0000660C0000}"/>
    <cellStyle name="SAPBEXformats 5 4" xfId="3508" xr:uid="{00000000-0005-0000-0000-0000670C0000}"/>
    <cellStyle name="SAPBEXformats 5 4 2" xfId="5875" xr:uid="{00000000-0005-0000-0000-0000670C0000}"/>
    <cellStyle name="SAPBEXformats 5 5" xfId="3870" xr:uid="{00000000-0005-0000-0000-0000680C0000}"/>
    <cellStyle name="SAPBEXformats 6" xfId="2651" xr:uid="{00000000-0005-0000-0000-0000690C0000}"/>
    <cellStyle name="SAPBEXformats 6 2" xfId="3510" xr:uid="{00000000-0005-0000-0000-00006A0C0000}"/>
    <cellStyle name="SAPBEXformats 6 2 2" xfId="5877" xr:uid="{00000000-0005-0000-0000-00006A0C0000}"/>
    <cellStyle name="SAPBEXformats 6 3" xfId="3872" xr:uid="{00000000-0005-0000-0000-00006B0C0000}"/>
    <cellStyle name="SAPBEXformats 7" xfId="3181" xr:uid="{00000000-0005-0000-0000-00006C0C0000}"/>
    <cellStyle name="SAPBEXformats 7 2" xfId="5635" xr:uid="{00000000-0005-0000-0000-00006C0C0000}"/>
    <cellStyle name="SAPBEXformats 8" xfId="3502" xr:uid="{00000000-0005-0000-0000-00006D0C0000}"/>
    <cellStyle name="SAPBEXformats 8 2" xfId="5869" xr:uid="{00000000-0005-0000-0000-00006D0C0000}"/>
    <cellStyle name="SAPBEXformats 9" xfId="3864" xr:uid="{00000000-0005-0000-0000-00006E0C0000}"/>
    <cellStyle name="SAPBEXheaderItem" xfId="413" xr:uid="{00000000-0005-0000-0000-00006F0C0000}"/>
    <cellStyle name="SAPBEXheaderItem 2" xfId="414" xr:uid="{00000000-0005-0000-0000-0000700C0000}"/>
    <cellStyle name="SAPBEXheaderItem 2 2" xfId="2652" xr:uid="{00000000-0005-0000-0000-0000710C0000}"/>
    <cellStyle name="SAPBEXheaderItem 2 2 2" xfId="5268" xr:uid="{00000000-0005-0000-0000-0000710C0000}"/>
    <cellStyle name="SAPBEXheaderItem 2 3" xfId="2653" xr:uid="{00000000-0005-0000-0000-0000720C0000}"/>
    <cellStyle name="SAPBEXheaderItem 2 3 2" xfId="5269" xr:uid="{00000000-0005-0000-0000-0000720C0000}"/>
    <cellStyle name="SAPBEXheaderItem 2 4" xfId="3182" xr:uid="{00000000-0005-0000-0000-0000730C0000}"/>
    <cellStyle name="SAPBEXheaderItem 2 4 2" xfId="5636" xr:uid="{00000000-0005-0000-0000-0000730C0000}"/>
    <cellStyle name="SAPBEXheaderItem 2 5" xfId="3512" xr:uid="{00000000-0005-0000-0000-0000740C0000}"/>
    <cellStyle name="SAPBEXheaderItem 2 5 2" xfId="5879" xr:uid="{00000000-0005-0000-0000-0000740C0000}"/>
    <cellStyle name="SAPBEXheaderItem 2 6" xfId="3874" xr:uid="{00000000-0005-0000-0000-0000750C0000}"/>
    <cellStyle name="SAPBEXheaderItem 3" xfId="2654" xr:uid="{00000000-0005-0000-0000-0000760C0000}"/>
    <cellStyle name="SAPBEXheaderItem 3 2" xfId="5270" xr:uid="{00000000-0005-0000-0000-0000760C0000}"/>
    <cellStyle name="SAPBEXheaderItem 4" xfId="2655" xr:uid="{00000000-0005-0000-0000-0000770C0000}"/>
    <cellStyle name="SAPBEXheaderItem 4 2" xfId="5271" xr:uid="{00000000-0005-0000-0000-0000770C0000}"/>
    <cellStyle name="SAPBEXheaderItem 5" xfId="3183" xr:uid="{00000000-0005-0000-0000-0000780C0000}"/>
    <cellStyle name="SAPBEXheaderItem 5 2" xfId="5637" xr:uid="{00000000-0005-0000-0000-0000780C0000}"/>
    <cellStyle name="SAPBEXheaderItem 6" xfId="3511" xr:uid="{00000000-0005-0000-0000-0000790C0000}"/>
    <cellStyle name="SAPBEXheaderItem 6 2" xfId="5878" xr:uid="{00000000-0005-0000-0000-0000790C0000}"/>
    <cellStyle name="SAPBEXheaderItem 7" xfId="3873" xr:uid="{00000000-0005-0000-0000-00007A0C0000}"/>
    <cellStyle name="SAPBEXheaderText" xfId="415" xr:uid="{00000000-0005-0000-0000-00007B0C0000}"/>
    <cellStyle name="SAPBEXheaderText 2" xfId="416" xr:uid="{00000000-0005-0000-0000-00007C0C0000}"/>
    <cellStyle name="SAPBEXheaderText 2 2" xfId="2656" xr:uid="{00000000-0005-0000-0000-00007D0C0000}"/>
    <cellStyle name="SAPBEXheaderText 2 2 2" xfId="5272" xr:uid="{00000000-0005-0000-0000-00007D0C0000}"/>
    <cellStyle name="SAPBEXheaderText 2 3" xfId="2657" xr:uid="{00000000-0005-0000-0000-00007E0C0000}"/>
    <cellStyle name="SAPBEXheaderText 2 3 2" xfId="5273" xr:uid="{00000000-0005-0000-0000-00007E0C0000}"/>
    <cellStyle name="SAPBEXheaderText 2 4" xfId="3184" xr:uid="{00000000-0005-0000-0000-00007F0C0000}"/>
    <cellStyle name="SAPBEXheaderText 2 4 2" xfId="5638" xr:uid="{00000000-0005-0000-0000-00007F0C0000}"/>
    <cellStyle name="SAPBEXheaderText 2 5" xfId="3514" xr:uid="{00000000-0005-0000-0000-0000800C0000}"/>
    <cellStyle name="SAPBEXheaderText 2 5 2" xfId="5881" xr:uid="{00000000-0005-0000-0000-0000800C0000}"/>
    <cellStyle name="SAPBEXheaderText 2 6" xfId="3876" xr:uid="{00000000-0005-0000-0000-0000810C0000}"/>
    <cellStyle name="SAPBEXheaderText 3" xfId="2658" xr:uid="{00000000-0005-0000-0000-0000820C0000}"/>
    <cellStyle name="SAPBEXheaderText 3 2" xfId="5274" xr:uid="{00000000-0005-0000-0000-0000820C0000}"/>
    <cellStyle name="SAPBEXheaderText 4" xfId="2659" xr:uid="{00000000-0005-0000-0000-0000830C0000}"/>
    <cellStyle name="SAPBEXheaderText 4 2" xfId="5275" xr:uid="{00000000-0005-0000-0000-0000830C0000}"/>
    <cellStyle name="SAPBEXheaderText 5" xfId="3185" xr:uid="{00000000-0005-0000-0000-0000840C0000}"/>
    <cellStyle name="SAPBEXheaderText 5 2" xfId="5639" xr:uid="{00000000-0005-0000-0000-0000840C0000}"/>
    <cellStyle name="SAPBEXheaderText 6" xfId="3513" xr:uid="{00000000-0005-0000-0000-0000850C0000}"/>
    <cellStyle name="SAPBEXheaderText 6 2" xfId="5880" xr:uid="{00000000-0005-0000-0000-0000850C0000}"/>
    <cellStyle name="SAPBEXheaderText 7" xfId="3875" xr:uid="{00000000-0005-0000-0000-0000860C0000}"/>
    <cellStyle name="SAPBEXHLevel0" xfId="417" xr:uid="{00000000-0005-0000-0000-0000870C0000}"/>
    <cellStyle name="SAPBEXHLevel0 10" xfId="4207" xr:uid="{00000000-0005-0000-0000-0000870C0000}"/>
    <cellStyle name="SAPBEXHLevel0 2" xfId="418" xr:uid="{00000000-0005-0000-0000-0000880C0000}"/>
    <cellStyle name="SAPBEXHLevel0 2 2" xfId="843" xr:uid="{00000000-0005-0000-0000-0000890C0000}"/>
    <cellStyle name="SAPBEXHLevel0 2 2 2" xfId="4388" xr:uid="{00000000-0005-0000-0000-0000890C0000}"/>
    <cellStyle name="SAPBEXHLevel0 2 3" xfId="2660" xr:uid="{00000000-0005-0000-0000-00008A0C0000}"/>
    <cellStyle name="SAPBEXHLevel0 2 3 2" xfId="5276" xr:uid="{00000000-0005-0000-0000-00008A0C0000}"/>
    <cellStyle name="SAPBEXHLevel0 2 4" xfId="3186" xr:uid="{00000000-0005-0000-0000-00008B0C0000}"/>
    <cellStyle name="SAPBEXHLevel0 2 4 2" xfId="5640" xr:uid="{00000000-0005-0000-0000-00008B0C0000}"/>
    <cellStyle name="SAPBEXHLevel0 2 5" xfId="3516" xr:uid="{00000000-0005-0000-0000-00008C0C0000}"/>
    <cellStyle name="SAPBEXHLevel0 2 5 2" xfId="5883" xr:uid="{00000000-0005-0000-0000-00008C0C0000}"/>
    <cellStyle name="SAPBEXHLevel0 2 6" xfId="3878" xr:uid="{00000000-0005-0000-0000-00008D0C0000}"/>
    <cellStyle name="SAPBEXHLevel0 2 7" xfId="4208" xr:uid="{00000000-0005-0000-0000-0000880C0000}"/>
    <cellStyle name="SAPBEXHLevel0 3" xfId="419" xr:uid="{00000000-0005-0000-0000-00008E0C0000}"/>
    <cellStyle name="SAPBEXHLevel0 3 2" xfId="845" xr:uid="{00000000-0005-0000-0000-00008F0C0000}"/>
    <cellStyle name="SAPBEXHLevel0 3 2 2" xfId="2661" xr:uid="{00000000-0005-0000-0000-0000900C0000}"/>
    <cellStyle name="SAPBEXHLevel0 3 2 2 2" xfId="5277" xr:uid="{00000000-0005-0000-0000-0000900C0000}"/>
    <cellStyle name="SAPBEXHLevel0 3 2 3" xfId="2662" xr:uid="{00000000-0005-0000-0000-0000910C0000}"/>
    <cellStyle name="SAPBEXHLevel0 3 2 3 2" xfId="5278" xr:uid="{00000000-0005-0000-0000-0000910C0000}"/>
    <cellStyle name="SAPBEXHLevel0 3 2 4" xfId="3187" xr:uid="{00000000-0005-0000-0000-0000920C0000}"/>
    <cellStyle name="SAPBEXHLevel0 3 2 4 2" xfId="5641" xr:uid="{00000000-0005-0000-0000-0000920C0000}"/>
    <cellStyle name="SAPBEXHLevel0 3 2 5" xfId="3518" xr:uid="{00000000-0005-0000-0000-0000930C0000}"/>
    <cellStyle name="SAPBEXHLevel0 3 2 5 2" xfId="5885" xr:uid="{00000000-0005-0000-0000-0000930C0000}"/>
    <cellStyle name="SAPBEXHLevel0 3 2 6" xfId="3880" xr:uid="{00000000-0005-0000-0000-0000940C0000}"/>
    <cellStyle name="SAPBEXHLevel0 3 3" xfId="844" xr:uid="{00000000-0005-0000-0000-0000950C0000}"/>
    <cellStyle name="SAPBEXHLevel0 3 3 2" xfId="4389" xr:uid="{00000000-0005-0000-0000-0000950C0000}"/>
    <cellStyle name="SAPBEXHLevel0 3 4" xfId="2663" xr:uid="{00000000-0005-0000-0000-0000960C0000}"/>
    <cellStyle name="SAPBEXHLevel0 3 4 2" xfId="5279" xr:uid="{00000000-0005-0000-0000-0000960C0000}"/>
    <cellStyle name="SAPBEXHLevel0 3 5" xfId="3188" xr:uid="{00000000-0005-0000-0000-0000970C0000}"/>
    <cellStyle name="SAPBEXHLevel0 3 5 2" xfId="5642" xr:uid="{00000000-0005-0000-0000-0000970C0000}"/>
    <cellStyle name="SAPBEXHLevel0 3 6" xfId="3517" xr:uid="{00000000-0005-0000-0000-0000980C0000}"/>
    <cellStyle name="SAPBEXHLevel0 3 6 2" xfId="5884" xr:uid="{00000000-0005-0000-0000-0000980C0000}"/>
    <cellStyle name="SAPBEXHLevel0 3 7" xfId="3879" xr:uid="{00000000-0005-0000-0000-0000990C0000}"/>
    <cellStyle name="SAPBEXHLevel0 3 8" xfId="4209" xr:uid="{00000000-0005-0000-0000-00008E0C0000}"/>
    <cellStyle name="SAPBEXHLevel0 4" xfId="616" xr:uid="{00000000-0005-0000-0000-00009A0C0000}"/>
    <cellStyle name="SAPBEXHLevel0 4 2" xfId="846" xr:uid="{00000000-0005-0000-0000-00009B0C0000}"/>
    <cellStyle name="SAPBEXHLevel0 4 2 2" xfId="3189" xr:uid="{00000000-0005-0000-0000-00009C0C0000}"/>
    <cellStyle name="SAPBEXHLevel0 4 2 2 2" xfId="5643" xr:uid="{00000000-0005-0000-0000-00009C0C0000}"/>
    <cellStyle name="SAPBEXHLevel0 4 2 3" xfId="3190" xr:uid="{00000000-0005-0000-0000-00009D0C0000}"/>
    <cellStyle name="SAPBEXHLevel0 4 2 3 2" xfId="5644" xr:uid="{00000000-0005-0000-0000-00009D0C0000}"/>
    <cellStyle name="SAPBEXHLevel0 4 2 4" xfId="3520" xr:uid="{00000000-0005-0000-0000-00009E0C0000}"/>
    <cellStyle name="SAPBEXHLevel0 4 2 4 2" xfId="5887" xr:uid="{00000000-0005-0000-0000-00009E0C0000}"/>
    <cellStyle name="SAPBEXHLevel0 4 2 5" xfId="3882" xr:uid="{00000000-0005-0000-0000-00009F0C0000}"/>
    <cellStyle name="SAPBEXHLevel0 4 3" xfId="2664" xr:uid="{00000000-0005-0000-0000-0000A00C0000}"/>
    <cellStyle name="SAPBEXHLevel0 4 3 2" xfId="5280" xr:uid="{00000000-0005-0000-0000-0000A00C0000}"/>
    <cellStyle name="SAPBEXHLevel0 4 4" xfId="3191" xr:uid="{00000000-0005-0000-0000-0000A10C0000}"/>
    <cellStyle name="SAPBEXHLevel0 4 4 2" xfId="5645" xr:uid="{00000000-0005-0000-0000-0000A10C0000}"/>
    <cellStyle name="SAPBEXHLevel0 4 5" xfId="3519" xr:uid="{00000000-0005-0000-0000-0000A20C0000}"/>
    <cellStyle name="SAPBEXHLevel0 4 5 2" xfId="5886" xr:uid="{00000000-0005-0000-0000-0000A20C0000}"/>
    <cellStyle name="SAPBEXHLevel0 4 6" xfId="3881" xr:uid="{00000000-0005-0000-0000-0000A30C0000}"/>
    <cellStyle name="SAPBEXHLevel0 4 7" xfId="4307" xr:uid="{00000000-0005-0000-0000-00009A0C0000}"/>
    <cellStyle name="SAPBEXHLevel0 5" xfId="842" xr:uid="{00000000-0005-0000-0000-0000A40C0000}"/>
    <cellStyle name="SAPBEXHLevel0 5 2" xfId="3192" xr:uid="{00000000-0005-0000-0000-0000A50C0000}"/>
    <cellStyle name="SAPBEXHLevel0 5 2 2" xfId="3522" xr:uid="{00000000-0005-0000-0000-0000A60C0000}"/>
    <cellStyle name="SAPBEXHLevel0 5 2 2 2" xfId="5889" xr:uid="{00000000-0005-0000-0000-0000A60C0000}"/>
    <cellStyle name="SAPBEXHLevel0 5 2 3" xfId="3884" xr:uid="{00000000-0005-0000-0000-0000A70C0000}"/>
    <cellStyle name="SAPBEXHLevel0 5 3" xfId="3193" xr:uid="{00000000-0005-0000-0000-0000A80C0000}"/>
    <cellStyle name="SAPBEXHLevel0 5 3 2" xfId="5646" xr:uid="{00000000-0005-0000-0000-0000A80C0000}"/>
    <cellStyle name="SAPBEXHLevel0 5 4" xfId="3521" xr:uid="{00000000-0005-0000-0000-0000A90C0000}"/>
    <cellStyle name="SAPBEXHLevel0 5 4 2" xfId="5888" xr:uid="{00000000-0005-0000-0000-0000A90C0000}"/>
    <cellStyle name="SAPBEXHLevel0 5 5" xfId="3883" xr:uid="{00000000-0005-0000-0000-0000AA0C0000}"/>
    <cellStyle name="SAPBEXHLevel0 6" xfId="2665" xr:uid="{00000000-0005-0000-0000-0000AB0C0000}"/>
    <cellStyle name="SAPBEXHLevel0 6 2" xfId="3523" xr:uid="{00000000-0005-0000-0000-0000AC0C0000}"/>
    <cellStyle name="SAPBEXHLevel0 6 2 2" xfId="5890" xr:uid="{00000000-0005-0000-0000-0000AC0C0000}"/>
    <cellStyle name="SAPBEXHLevel0 6 3" xfId="3885" xr:uid="{00000000-0005-0000-0000-0000AD0C0000}"/>
    <cellStyle name="SAPBEXHLevel0 7" xfId="3194" xr:uid="{00000000-0005-0000-0000-0000AE0C0000}"/>
    <cellStyle name="SAPBEXHLevel0 7 2" xfId="5647" xr:uid="{00000000-0005-0000-0000-0000AE0C0000}"/>
    <cellStyle name="SAPBEXHLevel0 8" xfId="3515" xr:uid="{00000000-0005-0000-0000-0000AF0C0000}"/>
    <cellStyle name="SAPBEXHLevel0 8 2" xfId="5882" xr:uid="{00000000-0005-0000-0000-0000AF0C0000}"/>
    <cellStyle name="SAPBEXHLevel0 9" xfId="3877" xr:uid="{00000000-0005-0000-0000-0000B00C0000}"/>
    <cellStyle name="SAPBEXHLevel0X" xfId="420" xr:uid="{00000000-0005-0000-0000-0000B10C0000}"/>
    <cellStyle name="SAPBEXHLevel0X 10" xfId="4210" xr:uid="{00000000-0005-0000-0000-0000B10C0000}"/>
    <cellStyle name="SAPBEXHLevel0X 2" xfId="421" xr:uid="{00000000-0005-0000-0000-0000B20C0000}"/>
    <cellStyle name="SAPBEXHLevel0X 2 2" xfId="848" xr:uid="{00000000-0005-0000-0000-0000B30C0000}"/>
    <cellStyle name="SAPBEXHLevel0X 2 2 2" xfId="4390" xr:uid="{00000000-0005-0000-0000-0000B30C0000}"/>
    <cellStyle name="SAPBEXHLevel0X 2 3" xfId="2666" xr:uid="{00000000-0005-0000-0000-0000B40C0000}"/>
    <cellStyle name="SAPBEXHLevel0X 2 3 2" xfId="5281" xr:uid="{00000000-0005-0000-0000-0000B40C0000}"/>
    <cellStyle name="SAPBEXHLevel0X 2 4" xfId="3195" xr:uid="{00000000-0005-0000-0000-0000B50C0000}"/>
    <cellStyle name="SAPBEXHLevel0X 2 4 2" xfId="5648" xr:uid="{00000000-0005-0000-0000-0000B50C0000}"/>
    <cellStyle name="SAPBEXHLevel0X 2 5" xfId="3525" xr:uid="{00000000-0005-0000-0000-0000B60C0000}"/>
    <cellStyle name="SAPBEXHLevel0X 2 5 2" xfId="5892" xr:uid="{00000000-0005-0000-0000-0000B60C0000}"/>
    <cellStyle name="SAPBEXHLevel0X 2 6" xfId="3887" xr:uid="{00000000-0005-0000-0000-0000B70C0000}"/>
    <cellStyle name="SAPBEXHLevel0X 2 7" xfId="4211" xr:uid="{00000000-0005-0000-0000-0000B20C0000}"/>
    <cellStyle name="SAPBEXHLevel0X 3" xfId="422" xr:uid="{00000000-0005-0000-0000-0000B80C0000}"/>
    <cellStyle name="SAPBEXHLevel0X 3 2" xfId="850" xr:uid="{00000000-0005-0000-0000-0000B90C0000}"/>
    <cellStyle name="SAPBEXHLevel0X 3 2 2" xfId="2667" xr:uid="{00000000-0005-0000-0000-0000BA0C0000}"/>
    <cellStyle name="SAPBEXHLevel0X 3 2 2 2" xfId="5282" xr:uid="{00000000-0005-0000-0000-0000BA0C0000}"/>
    <cellStyle name="SAPBEXHLevel0X 3 2 3" xfId="2668" xr:uid="{00000000-0005-0000-0000-0000BB0C0000}"/>
    <cellStyle name="SAPBEXHLevel0X 3 2 3 2" xfId="5283" xr:uid="{00000000-0005-0000-0000-0000BB0C0000}"/>
    <cellStyle name="SAPBEXHLevel0X 3 2 4" xfId="3196" xr:uid="{00000000-0005-0000-0000-0000BC0C0000}"/>
    <cellStyle name="SAPBEXHLevel0X 3 2 4 2" xfId="5649" xr:uid="{00000000-0005-0000-0000-0000BC0C0000}"/>
    <cellStyle name="SAPBEXHLevel0X 3 2 5" xfId="3527" xr:uid="{00000000-0005-0000-0000-0000BD0C0000}"/>
    <cellStyle name="SAPBEXHLevel0X 3 2 5 2" xfId="5894" xr:uid="{00000000-0005-0000-0000-0000BD0C0000}"/>
    <cellStyle name="SAPBEXHLevel0X 3 2 6" xfId="3889" xr:uid="{00000000-0005-0000-0000-0000BE0C0000}"/>
    <cellStyle name="SAPBEXHLevel0X 3 3" xfId="849" xr:uid="{00000000-0005-0000-0000-0000BF0C0000}"/>
    <cellStyle name="SAPBEXHLevel0X 3 3 2" xfId="4391" xr:uid="{00000000-0005-0000-0000-0000BF0C0000}"/>
    <cellStyle name="SAPBEXHLevel0X 3 4" xfId="2669" xr:uid="{00000000-0005-0000-0000-0000C00C0000}"/>
    <cellStyle name="SAPBEXHLevel0X 3 4 2" xfId="5284" xr:uid="{00000000-0005-0000-0000-0000C00C0000}"/>
    <cellStyle name="SAPBEXHLevel0X 3 5" xfId="3197" xr:uid="{00000000-0005-0000-0000-0000C10C0000}"/>
    <cellStyle name="SAPBEXHLevel0X 3 5 2" xfId="5650" xr:uid="{00000000-0005-0000-0000-0000C10C0000}"/>
    <cellStyle name="SAPBEXHLevel0X 3 6" xfId="3526" xr:uid="{00000000-0005-0000-0000-0000C20C0000}"/>
    <cellStyle name="SAPBEXHLevel0X 3 6 2" xfId="5893" xr:uid="{00000000-0005-0000-0000-0000C20C0000}"/>
    <cellStyle name="SAPBEXHLevel0X 3 7" xfId="3888" xr:uid="{00000000-0005-0000-0000-0000C30C0000}"/>
    <cellStyle name="SAPBEXHLevel0X 3 8" xfId="4212" xr:uid="{00000000-0005-0000-0000-0000B80C0000}"/>
    <cellStyle name="SAPBEXHLevel0X 4" xfId="617" xr:uid="{00000000-0005-0000-0000-0000C40C0000}"/>
    <cellStyle name="SAPBEXHLevel0X 4 2" xfId="851" xr:uid="{00000000-0005-0000-0000-0000C50C0000}"/>
    <cellStyle name="SAPBEXHLevel0X 4 2 2" xfId="3198" xr:uid="{00000000-0005-0000-0000-0000C60C0000}"/>
    <cellStyle name="SAPBEXHLevel0X 4 2 2 2" xfId="5651" xr:uid="{00000000-0005-0000-0000-0000C60C0000}"/>
    <cellStyle name="SAPBEXHLevel0X 4 2 3" xfId="3199" xr:uid="{00000000-0005-0000-0000-0000C70C0000}"/>
    <cellStyle name="SAPBEXHLevel0X 4 2 3 2" xfId="5652" xr:uid="{00000000-0005-0000-0000-0000C70C0000}"/>
    <cellStyle name="SAPBEXHLevel0X 4 2 4" xfId="3529" xr:uid="{00000000-0005-0000-0000-0000C80C0000}"/>
    <cellStyle name="SAPBEXHLevel0X 4 2 4 2" xfId="5896" xr:uid="{00000000-0005-0000-0000-0000C80C0000}"/>
    <cellStyle name="SAPBEXHLevel0X 4 2 5" xfId="3891" xr:uid="{00000000-0005-0000-0000-0000C90C0000}"/>
    <cellStyle name="SAPBEXHLevel0X 4 3" xfId="2670" xr:uid="{00000000-0005-0000-0000-0000CA0C0000}"/>
    <cellStyle name="SAPBEXHLevel0X 4 3 2" xfId="5285" xr:uid="{00000000-0005-0000-0000-0000CA0C0000}"/>
    <cellStyle name="SAPBEXHLevel0X 4 4" xfId="3200" xr:uid="{00000000-0005-0000-0000-0000CB0C0000}"/>
    <cellStyle name="SAPBEXHLevel0X 4 4 2" xfId="5653" xr:uid="{00000000-0005-0000-0000-0000CB0C0000}"/>
    <cellStyle name="SAPBEXHLevel0X 4 5" xfId="3528" xr:uid="{00000000-0005-0000-0000-0000CC0C0000}"/>
    <cellStyle name="SAPBEXHLevel0X 4 5 2" xfId="5895" xr:uid="{00000000-0005-0000-0000-0000CC0C0000}"/>
    <cellStyle name="SAPBEXHLevel0X 4 6" xfId="3890" xr:uid="{00000000-0005-0000-0000-0000CD0C0000}"/>
    <cellStyle name="SAPBEXHLevel0X 4 7" xfId="4308" xr:uid="{00000000-0005-0000-0000-0000C40C0000}"/>
    <cellStyle name="SAPBEXHLevel0X 5" xfId="847" xr:uid="{00000000-0005-0000-0000-0000CE0C0000}"/>
    <cellStyle name="SAPBEXHLevel0X 5 2" xfId="3201" xr:uid="{00000000-0005-0000-0000-0000CF0C0000}"/>
    <cellStyle name="SAPBEXHLevel0X 5 2 2" xfId="3531" xr:uid="{00000000-0005-0000-0000-0000D00C0000}"/>
    <cellStyle name="SAPBEXHLevel0X 5 2 2 2" xfId="5898" xr:uid="{00000000-0005-0000-0000-0000D00C0000}"/>
    <cellStyle name="SAPBEXHLevel0X 5 2 3" xfId="3893" xr:uid="{00000000-0005-0000-0000-0000D10C0000}"/>
    <cellStyle name="SAPBEXHLevel0X 5 3" xfId="3202" xr:uid="{00000000-0005-0000-0000-0000D20C0000}"/>
    <cellStyle name="SAPBEXHLevel0X 5 3 2" xfId="5654" xr:uid="{00000000-0005-0000-0000-0000D20C0000}"/>
    <cellStyle name="SAPBEXHLevel0X 5 4" xfId="3530" xr:uid="{00000000-0005-0000-0000-0000D30C0000}"/>
    <cellStyle name="SAPBEXHLevel0X 5 4 2" xfId="5897" xr:uid="{00000000-0005-0000-0000-0000D30C0000}"/>
    <cellStyle name="SAPBEXHLevel0X 5 5" xfId="3892" xr:uid="{00000000-0005-0000-0000-0000D40C0000}"/>
    <cellStyle name="SAPBEXHLevel0X 6" xfId="2671" xr:uid="{00000000-0005-0000-0000-0000D50C0000}"/>
    <cellStyle name="SAPBEXHLevel0X 6 2" xfId="3532" xr:uid="{00000000-0005-0000-0000-0000D60C0000}"/>
    <cellStyle name="SAPBEXHLevel0X 6 2 2" xfId="5899" xr:uid="{00000000-0005-0000-0000-0000D60C0000}"/>
    <cellStyle name="SAPBEXHLevel0X 6 3" xfId="3894" xr:uid="{00000000-0005-0000-0000-0000D70C0000}"/>
    <cellStyle name="SAPBEXHLevel0X 7" xfId="3203" xr:uid="{00000000-0005-0000-0000-0000D80C0000}"/>
    <cellStyle name="SAPBEXHLevel0X 7 2" xfId="5655" xr:uid="{00000000-0005-0000-0000-0000D80C0000}"/>
    <cellStyle name="SAPBEXHLevel0X 8" xfId="3524" xr:uid="{00000000-0005-0000-0000-0000D90C0000}"/>
    <cellStyle name="SAPBEXHLevel0X 8 2" xfId="5891" xr:uid="{00000000-0005-0000-0000-0000D90C0000}"/>
    <cellStyle name="SAPBEXHLevel0X 9" xfId="3886" xr:uid="{00000000-0005-0000-0000-0000DA0C0000}"/>
    <cellStyle name="SAPBEXHLevel1" xfId="423" xr:uid="{00000000-0005-0000-0000-0000DB0C0000}"/>
    <cellStyle name="SAPBEXHLevel1 10" xfId="4213" xr:uid="{00000000-0005-0000-0000-0000DB0C0000}"/>
    <cellStyle name="SAPBEXHLevel1 2" xfId="424" xr:uid="{00000000-0005-0000-0000-0000DC0C0000}"/>
    <cellStyle name="SAPBEXHLevel1 2 2" xfId="853" xr:uid="{00000000-0005-0000-0000-0000DD0C0000}"/>
    <cellStyle name="SAPBEXHLevel1 2 2 2" xfId="4392" xr:uid="{00000000-0005-0000-0000-0000DD0C0000}"/>
    <cellStyle name="SAPBEXHLevel1 2 3" xfId="2672" xr:uid="{00000000-0005-0000-0000-0000DE0C0000}"/>
    <cellStyle name="SAPBEXHLevel1 2 3 2" xfId="5286" xr:uid="{00000000-0005-0000-0000-0000DE0C0000}"/>
    <cellStyle name="SAPBEXHLevel1 2 4" xfId="3204" xr:uid="{00000000-0005-0000-0000-0000DF0C0000}"/>
    <cellStyle name="SAPBEXHLevel1 2 4 2" xfId="5656" xr:uid="{00000000-0005-0000-0000-0000DF0C0000}"/>
    <cellStyle name="SAPBEXHLevel1 2 5" xfId="3534" xr:uid="{00000000-0005-0000-0000-0000E00C0000}"/>
    <cellStyle name="SAPBEXHLevel1 2 5 2" xfId="5901" xr:uid="{00000000-0005-0000-0000-0000E00C0000}"/>
    <cellStyle name="SAPBEXHLevel1 2 6" xfId="3896" xr:uid="{00000000-0005-0000-0000-0000E10C0000}"/>
    <cellStyle name="SAPBEXHLevel1 2 7" xfId="4214" xr:uid="{00000000-0005-0000-0000-0000DC0C0000}"/>
    <cellStyle name="SAPBEXHLevel1 3" xfId="425" xr:uid="{00000000-0005-0000-0000-0000E20C0000}"/>
    <cellStyle name="SAPBEXHLevel1 3 2" xfId="855" xr:uid="{00000000-0005-0000-0000-0000E30C0000}"/>
    <cellStyle name="SAPBEXHLevel1 3 2 2" xfId="2673" xr:uid="{00000000-0005-0000-0000-0000E40C0000}"/>
    <cellStyle name="SAPBEXHLevel1 3 2 2 2" xfId="5287" xr:uid="{00000000-0005-0000-0000-0000E40C0000}"/>
    <cellStyle name="SAPBEXHLevel1 3 2 3" xfId="2674" xr:uid="{00000000-0005-0000-0000-0000E50C0000}"/>
    <cellStyle name="SAPBEXHLevel1 3 2 3 2" xfId="5288" xr:uid="{00000000-0005-0000-0000-0000E50C0000}"/>
    <cellStyle name="SAPBEXHLevel1 3 2 4" xfId="3205" xr:uid="{00000000-0005-0000-0000-0000E60C0000}"/>
    <cellStyle name="SAPBEXHLevel1 3 2 4 2" xfId="5657" xr:uid="{00000000-0005-0000-0000-0000E60C0000}"/>
    <cellStyle name="SAPBEXHLevel1 3 2 5" xfId="3536" xr:uid="{00000000-0005-0000-0000-0000E70C0000}"/>
    <cellStyle name="SAPBEXHLevel1 3 2 5 2" xfId="5903" xr:uid="{00000000-0005-0000-0000-0000E70C0000}"/>
    <cellStyle name="SAPBEXHLevel1 3 2 6" xfId="3898" xr:uid="{00000000-0005-0000-0000-0000E80C0000}"/>
    <cellStyle name="SAPBEXHLevel1 3 3" xfId="854" xr:uid="{00000000-0005-0000-0000-0000E90C0000}"/>
    <cellStyle name="SAPBEXHLevel1 3 3 2" xfId="4393" xr:uid="{00000000-0005-0000-0000-0000E90C0000}"/>
    <cellStyle name="SAPBEXHLevel1 3 4" xfId="2675" xr:uid="{00000000-0005-0000-0000-0000EA0C0000}"/>
    <cellStyle name="SAPBEXHLevel1 3 4 2" xfId="5289" xr:uid="{00000000-0005-0000-0000-0000EA0C0000}"/>
    <cellStyle name="SAPBEXHLevel1 3 5" xfId="3206" xr:uid="{00000000-0005-0000-0000-0000EB0C0000}"/>
    <cellStyle name="SAPBEXHLevel1 3 5 2" xfId="5658" xr:uid="{00000000-0005-0000-0000-0000EB0C0000}"/>
    <cellStyle name="SAPBEXHLevel1 3 6" xfId="3535" xr:uid="{00000000-0005-0000-0000-0000EC0C0000}"/>
    <cellStyle name="SAPBEXHLevel1 3 6 2" xfId="5902" xr:uid="{00000000-0005-0000-0000-0000EC0C0000}"/>
    <cellStyle name="SAPBEXHLevel1 3 7" xfId="3897" xr:uid="{00000000-0005-0000-0000-0000ED0C0000}"/>
    <cellStyle name="SAPBEXHLevel1 3 8" xfId="4215" xr:uid="{00000000-0005-0000-0000-0000E20C0000}"/>
    <cellStyle name="SAPBEXHLevel1 4" xfId="618" xr:uid="{00000000-0005-0000-0000-0000EE0C0000}"/>
    <cellStyle name="SAPBEXHLevel1 4 2" xfId="856" xr:uid="{00000000-0005-0000-0000-0000EF0C0000}"/>
    <cellStyle name="SAPBEXHLevel1 4 2 2" xfId="3207" xr:uid="{00000000-0005-0000-0000-0000F00C0000}"/>
    <cellStyle name="SAPBEXHLevel1 4 2 2 2" xfId="5659" xr:uid="{00000000-0005-0000-0000-0000F00C0000}"/>
    <cellStyle name="SAPBEXHLevel1 4 2 3" xfId="3208" xr:uid="{00000000-0005-0000-0000-0000F10C0000}"/>
    <cellStyle name="SAPBEXHLevel1 4 2 3 2" xfId="5660" xr:uid="{00000000-0005-0000-0000-0000F10C0000}"/>
    <cellStyle name="SAPBEXHLevel1 4 2 4" xfId="3538" xr:uid="{00000000-0005-0000-0000-0000F20C0000}"/>
    <cellStyle name="SAPBEXHLevel1 4 2 4 2" xfId="5905" xr:uid="{00000000-0005-0000-0000-0000F20C0000}"/>
    <cellStyle name="SAPBEXHLevel1 4 2 5" xfId="3900" xr:uid="{00000000-0005-0000-0000-0000F30C0000}"/>
    <cellStyle name="SAPBEXHLevel1 4 3" xfId="2676" xr:uid="{00000000-0005-0000-0000-0000F40C0000}"/>
    <cellStyle name="SAPBEXHLevel1 4 3 2" xfId="5290" xr:uid="{00000000-0005-0000-0000-0000F40C0000}"/>
    <cellStyle name="SAPBEXHLevel1 4 4" xfId="3209" xr:uid="{00000000-0005-0000-0000-0000F50C0000}"/>
    <cellStyle name="SAPBEXHLevel1 4 4 2" xfId="5661" xr:uid="{00000000-0005-0000-0000-0000F50C0000}"/>
    <cellStyle name="SAPBEXHLevel1 4 5" xfId="3537" xr:uid="{00000000-0005-0000-0000-0000F60C0000}"/>
    <cellStyle name="SAPBEXHLevel1 4 5 2" xfId="5904" xr:uid="{00000000-0005-0000-0000-0000F60C0000}"/>
    <cellStyle name="SAPBEXHLevel1 4 6" xfId="3899" xr:uid="{00000000-0005-0000-0000-0000F70C0000}"/>
    <cellStyle name="SAPBEXHLevel1 4 7" xfId="4309" xr:uid="{00000000-0005-0000-0000-0000EE0C0000}"/>
    <cellStyle name="SAPBEXHLevel1 5" xfId="852" xr:uid="{00000000-0005-0000-0000-0000F80C0000}"/>
    <cellStyle name="SAPBEXHLevel1 5 2" xfId="3210" xr:uid="{00000000-0005-0000-0000-0000F90C0000}"/>
    <cellStyle name="SAPBEXHLevel1 5 2 2" xfId="3540" xr:uid="{00000000-0005-0000-0000-0000FA0C0000}"/>
    <cellStyle name="SAPBEXHLevel1 5 2 2 2" xfId="5907" xr:uid="{00000000-0005-0000-0000-0000FA0C0000}"/>
    <cellStyle name="SAPBEXHLevel1 5 2 3" xfId="3902" xr:uid="{00000000-0005-0000-0000-0000FB0C0000}"/>
    <cellStyle name="SAPBEXHLevel1 5 3" xfId="3211" xr:uid="{00000000-0005-0000-0000-0000FC0C0000}"/>
    <cellStyle name="SAPBEXHLevel1 5 3 2" xfId="5662" xr:uid="{00000000-0005-0000-0000-0000FC0C0000}"/>
    <cellStyle name="SAPBEXHLevel1 5 4" xfId="3539" xr:uid="{00000000-0005-0000-0000-0000FD0C0000}"/>
    <cellStyle name="SAPBEXHLevel1 5 4 2" xfId="5906" xr:uid="{00000000-0005-0000-0000-0000FD0C0000}"/>
    <cellStyle name="SAPBEXHLevel1 5 5" xfId="3901" xr:uid="{00000000-0005-0000-0000-0000FE0C0000}"/>
    <cellStyle name="SAPBEXHLevel1 6" xfId="2677" xr:uid="{00000000-0005-0000-0000-0000FF0C0000}"/>
    <cellStyle name="SAPBEXHLevel1 6 2" xfId="3541" xr:uid="{00000000-0005-0000-0000-0000000D0000}"/>
    <cellStyle name="SAPBEXHLevel1 6 2 2" xfId="5908" xr:uid="{00000000-0005-0000-0000-0000000D0000}"/>
    <cellStyle name="SAPBEXHLevel1 6 3" xfId="3903" xr:uid="{00000000-0005-0000-0000-0000010D0000}"/>
    <cellStyle name="SAPBEXHLevel1 7" xfId="3212" xr:uid="{00000000-0005-0000-0000-0000020D0000}"/>
    <cellStyle name="SAPBEXHLevel1 7 2" xfId="5663" xr:uid="{00000000-0005-0000-0000-0000020D0000}"/>
    <cellStyle name="SAPBEXHLevel1 8" xfId="3533" xr:uid="{00000000-0005-0000-0000-0000030D0000}"/>
    <cellStyle name="SAPBEXHLevel1 8 2" xfId="5900" xr:uid="{00000000-0005-0000-0000-0000030D0000}"/>
    <cellStyle name="SAPBEXHLevel1 9" xfId="3895" xr:uid="{00000000-0005-0000-0000-0000040D0000}"/>
    <cellStyle name="SAPBEXHLevel1X" xfId="426" xr:uid="{00000000-0005-0000-0000-0000050D0000}"/>
    <cellStyle name="SAPBEXHLevel1X 10" xfId="4216" xr:uid="{00000000-0005-0000-0000-0000050D0000}"/>
    <cellStyle name="SAPBEXHLevel1X 2" xfId="427" xr:uid="{00000000-0005-0000-0000-0000060D0000}"/>
    <cellStyle name="SAPBEXHLevel1X 2 2" xfId="858" xr:uid="{00000000-0005-0000-0000-0000070D0000}"/>
    <cellStyle name="SAPBEXHLevel1X 2 2 2" xfId="4396" xr:uid="{00000000-0005-0000-0000-0000070D0000}"/>
    <cellStyle name="SAPBEXHLevel1X 2 3" xfId="2678" xr:uid="{00000000-0005-0000-0000-0000080D0000}"/>
    <cellStyle name="SAPBEXHLevel1X 2 3 2" xfId="5291" xr:uid="{00000000-0005-0000-0000-0000080D0000}"/>
    <cellStyle name="SAPBEXHLevel1X 2 4" xfId="3213" xr:uid="{00000000-0005-0000-0000-0000090D0000}"/>
    <cellStyle name="SAPBEXHLevel1X 2 4 2" xfId="5664" xr:uid="{00000000-0005-0000-0000-0000090D0000}"/>
    <cellStyle name="SAPBEXHLevel1X 2 5" xfId="3543" xr:uid="{00000000-0005-0000-0000-00000A0D0000}"/>
    <cellStyle name="SAPBEXHLevel1X 2 5 2" xfId="5910" xr:uid="{00000000-0005-0000-0000-00000A0D0000}"/>
    <cellStyle name="SAPBEXHLevel1X 2 6" xfId="3905" xr:uid="{00000000-0005-0000-0000-00000B0D0000}"/>
    <cellStyle name="SAPBEXHLevel1X 2 7" xfId="4217" xr:uid="{00000000-0005-0000-0000-0000060D0000}"/>
    <cellStyle name="SAPBEXHLevel1X 3" xfId="428" xr:uid="{00000000-0005-0000-0000-00000C0D0000}"/>
    <cellStyle name="SAPBEXHLevel1X 3 2" xfId="860" xr:uid="{00000000-0005-0000-0000-00000D0D0000}"/>
    <cellStyle name="SAPBEXHLevel1X 3 2 2" xfId="2679" xr:uid="{00000000-0005-0000-0000-00000E0D0000}"/>
    <cellStyle name="SAPBEXHLevel1X 3 2 2 2" xfId="5292" xr:uid="{00000000-0005-0000-0000-00000E0D0000}"/>
    <cellStyle name="SAPBEXHLevel1X 3 2 3" xfId="2680" xr:uid="{00000000-0005-0000-0000-00000F0D0000}"/>
    <cellStyle name="SAPBEXHLevel1X 3 2 3 2" xfId="5293" xr:uid="{00000000-0005-0000-0000-00000F0D0000}"/>
    <cellStyle name="SAPBEXHLevel1X 3 2 4" xfId="3214" xr:uid="{00000000-0005-0000-0000-0000100D0000}"/>
    <cellStyle name="SAPBEXHLevel1X 3 2 4 2" xfId="5665" xr:uid="{00000000-0005-0000-0000-0000100D0000}"/>
    <cellStyle name="SAPBEXHLevel1X 3 2 5" xfId="3545" xr:uid="{00000000-0005-0000-0000-0000110D0000}"/>
    <cellStyle name="SAPBEXHLevel1X 3 2 5 2" xfId="5912" xr:uid="{00000000-0005-0000-0000-0000110D0000}"/>
    <cellStyle name="SAPBEXHLevel1X 3 2 6" xfId="3907" xr:uid="{00000000-0005-0000-0000-0000120D0000}"/>
    <cellStyle name="SAPBEXHLevel1X 3 3" xfId="859" xr:uid="{00000000-0005-0000-0000-0000130D0000}"/>
    <cellStyle name="SAPBEXHLevel1X 3 3 2" xfId="4397" xr:uid="{00000000-0005-0000-0000-0000130D0000}"/>
    <cellStyle name="SAPBEXHLevel1X 3 4" xfId="2681" xr:uid="{00000000-0005-0000-0000-0000140D0000}"/>
    <cellStyle name="SAPBEXHLevel1X 3 4 2" xfId="5294" xr:uid="{00000000-0005-0000-0000-0000140D0000}"/>
    <cellStyle name="SAPBEXHLevel1X 3 5" xfId="3215" xr:uid="{00000000-0005-0000-0000-0000150D0000}"/>
    <cellStyle name="SAPBEXHLevel1X 3 5 2" xfId="5666" xr:uid="{00000000-0005-0000-0000-0000150D0000}"/>
    <cellStyle name="SAPBEXHLevel1X 3 6" xfId="3544" xr:uid="{00000000-0005-0000-0000-0000160D0000}"/>
    <cellStyle name="SAPBEXHLevel1X 3 6 2" xfId="5911" xr:uid="{00000000-0005-0000-0000-0000160D0000}"/>
    <cellStyle name="SAPBEXHLevel1X 3 7" xfId="3906" xr:uid="{00000000-0005-0000-0000-0000170D0000}"/>
    <cellStyle name="SAPBEXHLevel1X 3 8" xfId="4218" xr:uid="{00000000-0005-0000-0000-00000C0D0000}"/>
    <cellStyle name="SAPBEXHLevel1X 4" xfId="619" xr:uid="{00000000-0005-0000-0000-0000180D0000}"/>
    <cellStyle name="SAPBEXHLevel1X 4 2" xfId="861" xr:uid="{00000000-0005-0000-0000-0000190D0000}"/>
    <cellStyle name="SAPBEXHLevel1X 4 2 2" xfId="3216" xr:uid="{00000000-0005-0000-0000-00001A0D0000}"/>
    <cellStyle name="SAPBEXHLevel1X 4 2 2 2" xfId="5667" xr:uid="{00000000-0005-0000-0000-00001A0D0000}"/>
    <cellStyle name="SAPBEXHLevel1X 4 2 3" xfId="3217" xr:uid="{00000000-0005-0000-0000-00001B0D0000}"/>
    <cellStyle name="SAPBEXHLevel1X 4 2 3 2" xfId="5668" xr:uid="{00000000-0005-0000-0000-00001B0D0000}"/>
    <cellStyle name="SAPBEXHLevel1X 4 2 4" xfId="3547" xr:uid="{00000000-0005-0000-0000-00001C0D0000}"/>
    <cellStyle name="SAPBEXHLevel1X 4 2 4 2" xfId="5914" xr:uid="{00000000-0005-0000-0000-00001C0D0000}"/>
    <cellStyle name="SAPBEXHLevel1X 4 2 5" xfId="3909" xr:uid="{00000000-0005-0000-0000-00001D0D0000}"/>
    <cellStyle name="SAPBEXHLevel1X 4 3" xfId="2682" xr:uid="{00000000-0005-0000-0000-00001E0D0000}"/>
    <cellStyle name="SAPBEXHLevel1X 4 3 2" xfId="5295" xr:uid="{00000000-0005-0000-0000-00001E0D0000}"/>
    <cellStyle name="SAPBEXHLevel1X 4 4" xfId="3218" xr:uid="{00000000-0005-0000-0000-00001F0D0000}"/>
    <cellStyle name="SAPBEXHLevel1X 4 4 2" xfId="5669" xr:uid="{00000000-0005-0000-0000-00001F0D0000}"/>
    <cellStyle name="SAPBEXHLevel1X 4 5" xfId="3546" xr:uid="{00000000-0005-0000-0000-0000200D0000}"/>
    <cellStyle name="SAPBEXHLevel1X 4 5 2" xfId="5913" xr:uid="{00000000-0005-0000-0000-0000200D0000}"/>
    <cellStyle name="SAPBEXHLevel1X 4 6" xfId="3908" xr:uid="{00000000-0005-0000-0000-0000210D0000}"/>
    <cellStyle name="SAPBEXHLevel1X 4 7" xfId="4310" xr:uid="{00000000-0005-0000-0000-0000180D0000}"/>
    <cellStyle name="SAPBEXHLevel1X 5" xfId="857" xr:uid="{00000000-0005-0000-0000-0000220D0000}"/>
    <cellStyle name="SAPBEXHLevel1X 5 2" xfId="3219" xr:uid="{00000000-0005-0000-0000-0000230D0000}"/>
    <cellStyle name="SAPBEXHLevel1X 5 2 2" xfId="3549" xr:uid="{00000000-0005-0000-0000-0000240D0000}"/>
    <cellStyle name="SAPBEXHLevel1X 5 2 2 2" xfId="5916" xr:uid="{00000000-0005-0000-0000-0000240D0000}"/>
    <cellStyle name="SAPBEXHLevel1X 5 2 3" xfId="3911" xr:uid="{00000000-0005-0000-0000-0000250D0000}"/>
    <cellStyle name="SAPBEXHLevel1X 5 3" xfId="3220" xr:uid="{00000000-0005-0000-0000-0000260D0000}"/>
    <cellStyle name="SAPBEXHLevel1X 5 3 2" xfId="5671" xr:uid="{00000000-0005-0000-0000-0000260D0000}"/>
    <cellStyle name="SAPBEXHLevel1X 5 4" xfId="3548" xr:uid="{00000000-0005-0000-0000-0000270D0000}"/>
    <cellStyle name="SAPBEXHLevel1X 5 4 2" xfId="5915" xr:uid="{00000000-0005-0000-0000-0000270D0000}"/>
    <cellStyle name="SAPBEXHLevel1X 5 5" xfId="3910" xr:uid="{00000000-0005-0000-0000-0000280D0000}"/>
    <cellStyle name="SAPBEXHLevel1X 6" xfId="2683" xr:uid="{00000000-0005-0000-0000-0000290D0000}"/>
    <cellStyle name="SAPBEXHLevel1X 6 2" xfId="3550" xr:uid="{00000000-0005-0000-0000-00002A0D0000}"/>
    <cellStyle name="SAPBEXHLevel1X 6 2 2" xfId="5917" xr:uid="{00000000-0005-0000-0000-00002A0D0000}"/>
    <cellStyle name="SAPBEXHLevel1X 6 3" xfId="3912" xr:uid="{00000000-0005-0000-0000-00002B0D0000}"/>
    <cellStyle name="SAPBEXHLevel1X 7" xfId="3221" xr:uid="{00000000-0005-0000-0000-00002C0D0000}"/>
    <cellStyle name="SAPBEXHLevel1X 7 2" xfId="5672" xr:uid="{00000000-0005-0000-0000-00002C0D0000}"/>
    <cellStyle name="SAPBEXHLevel1X 8" xfId="3542" xr:uid="{00000000-0005-0000-0000-00002D0D0000}"/>
    <cellStyle name="SAPBEXHLevel1X 8 2" xfId="5909" xr:uid="{00000000-0005-0000-0000-00002D0D0000}"/>
    <cellStyle name="SAPBEXHLevel1X 9" xfId="3904" xr:uid="{00000000-0005-0000-0000-00002E0D0000}"/>
    <cellStyle name="SAPBEXHLevel2" xfId="429" xr:uid="{00000000-0005-0000-0000-00002F0D0000}"/>
    <cellStyle name="SAPBEXHLevel2 10" xfId="862" xr:uid="{00000000-0005-0000-0000-0000300D0000}"/>
    <cellStyle name="SAPBEXHLevel2 10 2" xfId="4399" xr:uid="{00000000-0005-0000-0000-0000300D0000}"/>
    <cellStyle name="SAPBEXHLevel2 11" xfId="2684" xr:uid="{00000000-0005-0000-0000-0000310D0000}"/>
    <cellStyle name="SAPBEXHLevel2 11 2" xfId="5297" xr:uid="{00000000-0005-0000-0000-0000310D0000}"/>
    <cellStyle name="SAPBEXHLevel2 12" xfId="3222" xr:uid="{00000000-0005-0000-0000-0000320D0000}"/>
    <cellStyle name="SAPBEXHLevel2 12 2" xfId="5673" xr:uid="{00000000-0005-0000-0000-0000320D0000}"/>
    <cellStyle name="SAPBEXHLevel2 13" xfId="3551" xr:uid="{00000000-0005-0000-0000-0000330D0000}"/>
    <cellStyle name="SAPBEXHLevel2 13 2" xfId="5918" xr:uid="{00000000-0005-0000-0000-0000330D0000}"/>
    <cellStyle name="SAPBEXHLevel2 14" xfId="3913" xr:uid="{00000000-0005-0000-0000-0000340D0000}"/>
    <cellStyle name="SAPBEXHLevel2 15" xfId="4219" xr:uid="{00000000-0005-0000-0000-00002F0D0000}"/>
    <cellStyle name="SAPBEXHLevel2 2" xfId="430" xr:uid="{00000000-0005-0000-0000-0000350D0000}"/>
    <cellStyle name="SAPBEXHLevel2 2 2" xfId="863" xr:uid="{00000000-0005-0000-0000-0000360D0000}"/>
    <cellStyle name="SAPBEXHLevel2 2 2 2" xfId="4400" xr:uid="{00000000-0005-0000-0000-0000360D0000}"/>
    <cellStyle name="SAPBEXHLevel2 2 3" xfId="2685" xr:uid="{00000000-0005-0000-0000-0000370D0000}"/>
    <cellStyle name="SAPBEXHLevel2 2 3 2" xfId="5298" xr:uid="{00000000-0005-0000-0000-0000370D0000}"/>
    <cellStyle name="SAPBEXHLevel2 2 4" xfId="3223" xr:uid="{00000000-0005-0000-0000-0000380D0000}"/>
    <cellStyle name="SAPBEXHLevel2 2 4 2" xfId="5674" xr:uid="{00000000-0005-0000-0000-0000380D0000}"/>
    <cellStyle name="SAPBEXHLevel2 2 5" xfId="3552" xr:uid="{00000000-0005-0000-0000-0000390D0000}"/>
    <cellStyle name="SAPBEXHLevel2 2 5 2" xfId="5919" xr:uid="{00000000-0005-0000-0000-0000390D0000}"/>
    <cellStyle name="SAPBEXHLevel2 2 6" xfId="3914" xr:uid="{00000000-0005-0000-0000-00003A0D0000}"/>
    <cellStyle name="SAPBEXHLevel2 2 7" xfId="4220" xr:uid="{00000000-0005-0000-0000-0000350D0000}"/>
    <cellStyle name="SAPBEXHLevel2 3" xfId="431" xr:uid="{00000000-0005-0000-0000-00003B0D0000}"/>
    <cellStyle name="SAPBEXHLevel2 3 2" xfId="865" xr:uid="{00000000-0005-0000-0000-00003C0D0000}"/>
    <cellStyle name="SAPBEXHLevel2 3 2 2" xfId="2686" xr:uid="{00000000-0005-0000-0000-00003D0D0000}"/>
    <cellStyle name="SAPBEXHLevel2 3 2 2 2" xfId="5299" xr:uid="{00000000-0005-0000-0000-00003D0D0000}"/>
    <cellStyle name="SAPBEXHLevel2 3 2 3" xfId="2687" xr:uid="{00000000-0005-0000-0000-00003E0D0000}"/>
    <cellStyle name="SAPBEXHLevel2 3 2 3 2" xfId="5300" xr:uid="{00000000-0005-0000-0000-00003E0D0000}"/>
    <cellStyle name="SAPBEXHLevel2 3 2 4" xfId="3224" xr:uid="{00000000-0005-0000-0000-00003F0D0000}"/>
    <cellStyle name="SAPBEXHLevel2 3 2 4 2" xfId="5675" xr:uid="{00000000-0005-0000-0000-00003F0D0000}"/>
    <cellStyle name="SAPBEXHLevel2 3 2 5" xfId="3554" xr:uid="{00000000-0005-0000-0000-0000400D0000}"/>
    <cellStyle name="SAPBEXHLevel2 3 2 5 2" xfId="5921" xr:uid="{00000000-0005-0000-0000-0000400D0000}"/>
    <cellStyle name="SAPBEXHLevel2 3 2 6" xfId="3916" xr:uid="{00000000-0005-0000-0000-0000410D0000}"/>
    <cellStyle name="SAPBEXHLevel2 3 3" xfId="864" xr:uid="{00000000-0005-0000-0000-0000420D0000}"/>
    <cellStyle name="SAPBEXHLevel2 3 3 2" xfId="4401" xr:uid="{00000000-0005-0000-0000-0000420D0000}"/>
    <cellStyle name="SAPBEXHLevel2 3 4" xfId="2688" xr:uid="{00000000-0005-0000-0000-0000430D0000}"/>
    <cellStyle name="SAPBEXHLevel2 3 4 2" xfId="5301" xr:uid="{00000000-0005-0000-0000-0000430D0000}"/>
    <cellStyle name="SAPBEXHLevel2 3 5" xfId="3225" xr:uid="{00000000-0005-0000-0000-0000440D0000}"/>
    <cellStyle name="SAPBEXHLevel2 3 5 2" xfId="5676" xr:uid="{00000000-0005-0000-0000-0000440D0000}"/>
    <cellStyle name="SAPBEXHLevel2 3 6" xfId="3553" xr:uid="{00000000-0005-0000-0000-0000450D0000}"/>
    <cellStyle name="SAPBEXHLevel2 3 6 2" xfId="5920" xr:uid="{00000000-0005-0000-0000-0000450D0000}"/>
    <cellStyle name="SAPBEXHLevel2 3 7" xfId="3915" xr:uid="{00000000-0005-0000-0000-0000460D0000}"/>
    <cellStyle name="SAPBEXHLevel2 3 8" xfId="4221" xr:uid="{00000000-0005-0000-0000-00003B0D0000}"/>
    <cellStyle name="SAPBEXHLevel2 4" xfId="620" xr:uid="{00000000-0005-0000-0000-0000470D0000}"/>
    <cellStyle name="SAPBEXHLevel2 4 2" xfId="866" xr:uid="{00000000-0005-0000-0000-0000480D0000}"/>
    <cellStyle name="SAPBEXHLevel2 4 2 2" xfId="3226" xr:uid="{00000000-0005-0000-0000-0000490D0000}"/>
    <cellStyle name="SAPBEXHLevel2 4 2 2 2" xfId="5677" xr:uid="{00000000-0005-0000-0000-0000490D0000}"/>
    <cellStyle name="SAPBEXHLevel2 4 2 3" xfId="3227" xr:uid="{00000000-0005-0000-0000-00004A0D0000}"/>
    <cellStyle name="SAPBEXHLevel2 4 2 3 2" xfId="5678" xr:uid="{00000000-0005-0000-0000-00004A0D0000}"/>
    <cellStyle name="SAPBEXHLevel2 4 2 4" xfId="3556" xr:uid="{00000000-0005-0000-0000-00004B0D0000}"/>
    <cellStyle name="SAPBEXHLevel2 4 2 4 2" xfId="5923" xr:uid="{00000000-0005-0000-0000-00004B0D0000}"/>
    <cellStyle name="SAPBEXHLevel2 4 2 5" xfId="3918" xr:uid="{00000000-0005-0000-0000-00004C0D0000}"/>
    <cellStyle name="SAPBEXHLevel2 4 3" xfId="2689" xr:uid="{00000000-0005-0000-0000-00004D0D0000}"/>
    <cellStyle name="SAPBEXHLevel2 4 3 2" xfId="5302" xr:uid="{00000000-0005-0000-0000-00004D0D0000}"/>
    <cellStyle name="SAPBEXHLevel2 4 4" xfId="3228" xr:uid="{00000000-0005-0000-0000-00004E0D0000}"/>
    <cellStyle name="SAPBEXHLevel2 4 4 2" xfId="5679" xr:uid="{00000000-0005-0000-0000-00004E0D0000}"/>
    <cellStyle name="SAPBEXHLevel2 4 5" xfId="3555" xr:uid="{00000000-0005-0000-0000-00004F0D0000}"/>
    <cellStyle name="SAPBEXHLevel2 4 5 2" xfId="5922" xr:uid="{00000000-0005-0000-0000-00004F0D0000}"/>
    <cellStyle name="SAPBEXHLevel2 4 6" xfId="3917" xr:uid="{00000000-0005-0000-0000-0000500D0000}"/>
    <cellStyle name="SAPBEXHLevel2 4 7" xfId="4311" xr:uid="{00000000-0005-0000-0000-0000470D0000}"/>
    <cellStyle name="SAPBEXHLevel2 5" xfId="1167" xr:uid="{00000000-0005-0000-0000-0000510D0000}"/>
    <cellStyle name="SAPBEXHLevel2 5 2" xfId="1329" xr:uid="{00000000-0005-0000-0000-0000520D0000}"/>
    <cellStyle name="SAPBEXHLevel2 5 2 2" xfId="3558" xr:uid="{00000000-0005-0000-0000-0000530D0000}"/>
    <cellStyle name="SAPBEXHLevel2 5 2 2 2" xfId="5925" xr:uid="{00000000-0005-0000-0000-0000530D0000}"/>
    <cellStyle name="SAPBEXHLevel2 5 2 3" xfId="3920" xr:uid="{00000000-0005-0000-0000-0000540D0000}"/>
    <cellStyle name="SAPBEXHLevel2 5 3" xfId="2690" xr:uid="{00000000-0005-0000-0000-0000550D0000}"/>
    <cellStyle name="SAPBEXHLevel2 5 3 2" xfId="5303" xr:uid="{00000000-0005-0000-0000-0000550D0000}"/>
    <cellStyle name="SAPBEXHLevel2 5 4" xfId="3229" xr:uid="{00000000-0005-0000-0000-0000560D0000}"/>
    <cellStyle name="SAPBEXHLevel2 5 4 2" xfId="5680" xr:uid="{00000000-0005-0000-0000-0000560D0000}"/>
    <cellStyle name="SAPBEXHLevel2 5 5" xfId="3557" xr:uid="{00000000-0005-0000-0000-0000570D0000}"/>
    <cellStyle name="SAPBEXHLevel2 5 5 2" xfId="5924" xr:uid="{00000000-0005-0000-0000-0000570D0000}"/>
    <cellStyle name="SAPBEXHLevel2 5 6" xfId="3919" xr:uid="{00000000-0005-0000-0000-0000580D0000}"/>
    <cellStyle name="SAPBEXHLevel2 5 7" xfId="4492" xr:uid="{00000000-0005-0000-0000-0000510D0000}"/>
    <cellStyle name="SAPBEXHLevel2 6" xfId="1168" xr:uid="{00000000-0005-0000-0000-0000590D0000}"/>
    <cellStyle name="SAPBEXHLevel2 6 2" xfId="2691" xr:uid="{00000000-0005-0000-0000-00005A0D0000}"/>
    <cellStyle name="SAPBEXHLevel2 6 2 2" xfId="5304" xr:uid="{00000000-0005-0000-0000-00005A0D0000}"/>
    <cellStyle name="SAPBEXHLevel2 6 3" xfId="2692" xr:uid="{00000000-0005-0000-0000-00005B0D0000}"/>
    <cellStyle name="SAPBEXHLevel2 6 3 2" xfId="5305" xr:uid="{00000000-0005-0000-0000-00005B0D0000}"/>
    <cellStyle name="SAPBEXHLevel2 6 4" xfId="3559" xr:uid="{00000000-0005-0000-0000-00005C0D0000}"/>
    <cellStyle name="SAPBEXHLevel2 6 4 2" xfId="5926" xr:uid="{00000000-0005-0000-0000-00005C0D0000}"/>
    <cellStyle name="SAPBEXHLevel2 6 5" xfId="3921" xr:uid="{00000000-0005-0000-0000-00005D0D0000}"/>
    <cellStyle name="SAPBEXHLevel2 6 6" xfId="4493" xr:uid="{00000000-0005-0000-0000-0000590D0000}"/>
    <cellStyle name="SAPBEXHLevel2 7" xfId="1169" xr:uid="{00000000-0005-0000-0000-00005E0D0000}"/>
    <cellStyle name="SAPBEXHLevel2 7 2" xfId="2693" xr:uid="{00000000-0005-0000-0000-00005F0D0000}"/>
    <cellStyle name="SAPBEXHLevel2 7 2 2" xfId="5306" xr:uid="{00000000-0005-0000-0000-00005F0D0000}"/>
    <cellStyle name="SAPBEXHLevel2 7 3" xfId="2694" xr:uid="{00000000-0005-0000-0000-0000600D0000}"/>
    <cellStyle name="SAPBEXHLevel2 7 3 2" xfId="5307" xr:uid="{00000000-0005-0000-0000-0000600D0000}"/>
    <cellStyle name="SAPBEXHLevel2 7 4" xfId="4494" xr:uid="{00000000-0005-0000-0000-00005E0D0000}"/>
    <cellStyle name="SAPBEXHLevel2 8" xfId="1170" xr:uid="{00000000-0005-0000-0000-0000610D0000}"/>
    <cellStyle name="SAPBEXHLevel2 8 2" xfId="2695" xr:uid="{00000000-0005-0000-0000-0000620D0000}"/>
    <cellStyle name="SAPBEXHLevel2 8 2 2" xfId="5308" xr:uid="{00000000-0005-0000-0000-0000620D0000}"/>
    <cellStyle name="SAPBEXHLevel2 8 3" xfId="2696" xr:uid="{00000000-0005-0000-0000-0000630D0000}"/>
    <cellStyle name="SAPBEXHLevel2 8 3 2" xfId="5309" xr:uid="{00000000-0005-0000-0000-0000630D0000}"/>
    <cellStyle name="SAPBEXHLevel2 8 4" xfId="4495" xr:uid="{00000000-0005-0000-0000-0000610D0000}"/>
    <cellStyle name="SAPBEXHLevel2 9" xfId="1171" xr:uid="{00000000-0005-0000-0000-0000640D0000}"/>
    <cellStyle name="SAPBEXHLevel2 9 2" xfId="2697" xr:uid="{00000000-0005-0000-0000-0000650D0000}"/>
    <cellStyle name="SAPBEXHLevel2 9 2 2" xfId="5310" xr:uid="{00000000-0005-0000-0000-0000650D0000}"/>
    <cellStyle name="SAPBEXHLevel2 9 3" xfId="2698" xr:uid="{00000000-0005-0000-0000-0000660D0000}"/>
    <cellStyle name="SAPBEXHLevel2 9 3 2" xfId="5311" xr:uid="{00000000-0005-0000-0000-0000660D0000}"/>
    <cellStyle name="SAPBEXHLevel2 9 4" xfId="4496" xr:uid="{00000000-0005-0000-0000-0000640D0000}"/>
    <cellStyle name="SAPBEXHLevel2X" xfId="432" xr:uid="{00000000-0005-0000-0000-0000670D0000}"/>
    <cellStyle name="SAPBEXHLevel2X 10" xfId="4222" xr:uid="{00000000-0005-0000-0000-0000670D0000}"/>
    <cellStyle name="SAPBEXHLevel2X 2" xfId="433" xr:uid="{00000000-0005-0000-0000-0000680D0000}"/>
    <cellStyle name="SAPBEXHLevel2X 2 2" xfId="868" xr:uid="{00000000-0005-0000-0000-0000690D0000}"/>
    <cellStyle name="SAPBEXHLevel2X 2 2 2" xfId="4403" xr:uid="{00000000-0005-0000-0000-0000690D0000}"/>
    <cellStyle name="SAPBEXHLevel2X 2 3" xfId="2699" xr:uid="{00000000-0005-0000-0000-00006A0D0000}"/>
    <cellStyle name="SAPBEXHLevel2X 2 3 2" xfId="5312" xr:uid="{00000000-0005-0000-0000-00006A0D0000}"/>
    <cellStyle name="SAPBEXHLevel2X 2 4" xfId="3230" xr:uid="{00000000-0005-0000-0000-00006B0D0000}"/>
    <cellStyle name="SAPBEXHLevel2X 2 4 2" xfId="5681" xr:uid="{00000000-0005-0000-0000-00006B0D0000}"/>
    <cellStyle name="SAPBEXHLevel2X 2 5" xfId="3561" xr:uid="{00000000-0005-0000-0000-00006C0D0000}"/>
    <cellStyle name="SAPBEXHLevel2X 2 5 2" xfId="5928" xr:uid="{00000000-0005-0000-0000-00006C0D0000}"/>
    <cellStyle name="SAPBEXHLevel2X 2 6" xfId="3923" xr:uid="{00000000-0005-0000-0000-00006D0D0000}"/>
    <cellStyle name="SAPBEXHLevel2X 2 7" xfId="4223" xr:uid="{00000000-0005-0000-0000-0000680D0000}"/>
    <cellStyle name="SAPBEXHLevel2X 3" xfId="434" xr:uid="{00000000-0005-0000-0000-00006E0D0000}"/>
    <cellStyle name="SAPBEXHLevel2X 3 2" xfId="870" xr:uid="{00000000-0005-0000-0000-00006F0D0000}"/>
    <cellStyle name="SAPBEXHLevel2X 3 2 2" xfId="2700" xr:uid="{00000000-0005-0000-0000-0000700D0000}"/>
    <cellStyle name="SAPBEXHLevel2X 3 2 2 2" xfId="5313" xr:uid="{00000000-0005-0000-0000-0000700D0000}"/>
    <cellStyle name="SAPBEXHLevel2X 3 2 3" xfId="2701" xr:uid="{00000000-0005-0000-0000-0000710D0000}"/>
    <cellStyle name="SAPBEXHLevel2X 3 2 3 2" xfId="5314" xr:uid="{00000000-0005-0000-0000-0000710D0000}"/>
    <cellStyle name="SAPBEXHLevel2X 3 2 4" xfId="3231" xr:uid="{00000000-0005-0000-0000-0000720D0000}"/>
    <cellStyle name="SAPBEXHLevel2X 3 2 4 2" xfId="5682" xr:uid="{00000000-0005-0000-0000-0000720D0000}"/>
    <cellStyle name="SAPBEXHLevel2X 3 2 5" xfId="3563" xr:uid="{00000000-0005-0000-0000-0000730D0000}"/>
    <cellStyle name="SAPBEXHLevel2X 3 2 5 2" xfId="5930" xr:uid="{00000000-0005-0000-0000-0000730D0000}"/>
    <cellStyle name="SAPBEXHLevel2X 3 2 6" xfId="3925" xr:uid="{00000000-0005-0000-0000-0000740D0000}"/>
    <cellStyle name="SAPBEXHLevel2X 3 3" xfId="869" xr:uid="{00000000-0005-0000-0000-0000750D0000}"/>
    <cellStyle name="SAPBEXHLevel2X 3 3 2" xfId="4404" xr:uid="{00000000-0005-0000-0000-0000750D0000}"/>
    <cellStyle name="SAPBEXHLevel2X 3 4" xfId="2702" xr:uid="{00000000-0005-0000-0000-0000760D0000}"/>
    <cellStyle name="SAPBEXHLevel2X 3 4 2" xfId="5315" xr:uid="{00000000-0005-0000-0000-0000760D0000}"/>
    <cellStyle name="SAPBEXHLevel2X 3 5" xfId="3232" xr:uid="{00000000-0005-0000-0000-0000770D0000}"/>
    <cellStyle name="SAPBEXHLevel2X 3 5 2" xfId="5683" xr:uid="{00000000-0005-0000-0000-0000770D0000}"/>
    <cellStyle name="SAPBEXHLevel2X 3 6" xfId="3562" xr:uid="{00000000-0005-0000-0000-0000780D0000}"/>
    <cellStyle name="SAPBEXHLevel2X 3 6 2" xfId="5929" xr:uid="{00000000-0005-0000-0000-0000780D0000}"/>
    <cellStyle name="SAPBEXHLevel2X 3 7" xfId="3924" xr:uid="{00000000-0005-0000-0000-0000790D0000}"/>
    <cellStyle name="SAPBEXHLevel2X 3 8" xfId="4224" xr:uid="{00000000-0005-0000-0000-00006E0D0000}"/>
    <cellStyle name="SAPBEXHLevel2X 4" xfId="621" xr:uid="{00000000-0005-0000-0000-00007A0D0000}"/>
    <cellStyle name="SAPBEXHLevel2X 4 2" xfId="871" xr:uid="{00000000-0005-0000-0000-00007B0D0000}"/>
    <cellStyle name="SAPBEXHLevel2X 4 2 2" xfId="3233" xr:uid="{00000000-0005-0000-0000-00007C0D0000}"/>
    <cellStyle name="SAPBEXHLevel2X 4 2 2 2" xfId="5684" xr:uid="{00000000-0005-0000-0000-00007C0D0000}"/>
    <cellStyle name="SAPBEXHLevel2X 4 2 3" xfId="3234" xr:uid="{00000000-0005-0000-0000-00007D0D0000}"/>
    <cellStyle name="SAPBEXHLevel2X 4 2 3 2" xfId="5685" xr:uid="{00000000-0005-0000-0000-00007D0D0000}"/>
    <cellStyle name="SAPBEXHLevel2X 4 2 4" xfId="3565" xr:uid="{00000000-0005-0000-0000-00007E0D0000}"/>
    <cellStyle name="SAPBEXHLevel2X 4 2 4 2" xfId="5932" xr:uid="{00000000-0005-0000-0000-00007E0D0000}"/>
    <cellStyle name="SAPBEXHLevel2X 4 2 5" xfId="3927" xr:uid="{00000000-0005-0000-0000-00007F0D0000}"/>
    <cellStyle name="SAPBEXHLevel2X 4 3" xfId="2703" xr:uid="{00000000-0005-0000-0000-0000800D0000}"/>
    <cellStyle name="SAPBEXHLevel2X 4 3 2" xfId="5316" xr:uid="{00000000-0005-0000-0000-0000800D0000}"/>
    <cellStyle name="SAPBEXHLevel2X 4 4" xfId="3235" xr:uid="{00000000-0005-0000-0000-0000810D0000}"/>
    <cellStyle name="SAPBEXHLevel2X 4 4 2" xfId="5686" xr:uid="{00000000-0005-0000-0000-0000810D0000}"/>
    <cellStyle name="SAPBEXHLevel2X 4 5" xfId="3564" xr:uid="{00000000-0005-0000-0000-0000820D0000}"/>
    <cellStyle name="SAPBEXHLevel2X 4 5 2" xfId="5931" xr:uid="{00000000-0005-0000-0000-0000820D0000}"/>
    <cellStyle name="SAPBEXHLevel2X 4 6" xfId="3926" xr:uid="{00000000-0005-0000-0000-0000830D0000}"/>
    <cellStyle name="SAPBEXHLevel2X 4 7" xfId="4312" xr:uid="{00000000-0005-0000-0000-00007A0D0000}"/>
    <cellStyle name="SAPBEXHLevel2X 5" xfId="867" xr:uid="{00000000-0005-0000-0000-0000840D0000}"/>
    <cellStyle name="SAPBEXHLevel2X 5 2" xfId="3236" xr:uid="{00000000-0005-0000-0000-0000850D0000}"/>
    <cellStyle name="SAPBEXHLevel2X 5 2 2" xfId="3567" xr:uid="{00000000-0005-0000-0000-0000860D0000}"/>
    <cellStyle name="SAPBEXHLevel2X 5 2 2 2" xfId="5934" xr:uid="{00000000-0005-0000-0000-0000860D0000}"/>
    <cellStyle name="SAPBEXHLevel2X 5 2 3" xfId="3929" xr:uid="{00000000-0005-0000-0000-0000870D0000}"/>
    <cellStyle name="SAPBEXHLevel2X 5 3" xfId="3237" xr:uid="{00000000-0005-0000-0000-0000880D0000}"/>
    <cellStyle name="SAPBEXHLevel2X 5 3 2" xfId="5687" xr:uid="{00000000-0005-0000-0000-0000880D0000}"/>
    <cellStyle name="SAPBEXHLevel2X 5 4" xfId="3566" xr:uid="{00000000-0005-0000-0000-0000890D0000}"/>
    <cellStyle name="SAPBEXHLevel2X 5 4 2" xfId="5933" xr:uid="{00000000-0005-0000-0000-0000890D0000}"/>
    <cellStyle name="SAPBEXHLevel2X 5 5" xfId="3928" xr:uid="{00000000-0005-0000-0000-00008A0D0000}"/>
    <cellStyle name="SAPBEXHLevel2X 6" xfId="2704" xr:uid="{00000000-0005-0000-0000-00008B0D0000}"/>
    <cellStyle name="SAPBEXHLevel2X 6 2" xfId="3568" xr:uid="{00000000-0005-0000-0000-00008C0D0000}"/>
    <cellStyle name="SAPBEXHLevel2X 6 2 2" xfId="5935" xr:uid="{00000000-0005-0000-0000-00008C0D0000}"/>
    <cellStyle name="SAPBEXHLevel2X 6 3" xfId="3930" xr:uid="{00000000-0005-0000-0000-00008D0D0000}"/>
    <cellStyle name="SAPBEXHLevel2X 7" xfId="3238" xr:uid="{00000000-0005-0000-0000-00008E0D0000}"/>
    <cellStyle name="SAPBEXHLevel2X 7 2" xfId="5688" xr:uid="{00000000-0005-0000-0000-00008E0D0000}"/>
    <cellStyle name="SAPBEXHLevel2X 8" xfId="3560" xr:uid="{00000000-0005-0000-0000-00008F0D0000}"/>
    <cellStyle name="SAPBEXHLevel2X 8 2" xfId="5927" xr:uid="{00000000-0005-0000-0000-00008F0D0000}"/>
    <cellStyle name="SAPBEXHLevel2X 9" xfId="3922" xr:uid="{00000000-0005-0000-0000-0000900D0000}"/>
    <cellStyle name="SAPBEXHLevel3" xfId="435" xr:uid="{00000000-0005-0000-0000-0000910D0000}"/>
    <cellStyle name="SAPBEXHLevel3 10" xfId="4225" xr:uid="{00000000-0005-0000-0000-0000910D0000}"/>
    <cellStyle name="SAPBEXHLevel3 2" xfId="436" xr:uid="{00000000-0005-0000-0000-0000920D0000}"/>
    <cellStyle name="SAPBEXHLevel3 2 2" xfId="873" xr:uid="{00000000-0005-0000-0000-0000930D0000}"/>
    <cellStyle name="SAPBEXHLevel3 2 2 2" xfId="4405" xr:uid="{00000000-0005-0000-0000-0000930D0000}"/>
    <cellStyle name="SAPBEXHLevel3 2 3" xfId="2705" xr:uid="{00000000-0005-0000-0000-0000940D0000}"/>
    <cellStyle name="SAPBEXHLevel3 2 3 2" xfId="5317" xr:uid="{00000000-0005-0000-0000-0000940D0000}"/>
    <cellStyle name="SAPBEXHLevel3 2 4" xfId="3239" xr:uid="{00000000-0005-0000-0000-0000950D0000}"/>
    <cellStyle name="SAPBEXHLevel3 2 4 2" xfId="5689" xr:uid="{00000000-0005-0000-0000-0000950D0000}"/>
    <cellStyle name="SAPBEXHLevel3 2 5" xfId="3570" xr:uid="{00000000-0005-0000-0000-0000960D0000}"/>
    <cellStyle name="SAPBEXHLevel3 2 5 2" xfId="5937" xr:uid="{00000000-0005-0000-0000-0000960D0000}"/>
    <cellStyle name="SAPBEXHLevel3 2 6" xfId="3932" xr:uid="{00000000-0005-0000-0000-0000970D0000}"/>
    <cellStyle name="SAPBEXHLevel3 2 7" xfId="4226" xr:uid="{00000000-0005-0000-0000-0000920D0000}"/>
    <cellStyle name="SAPBEXHLevel3 3" xfId="437" xr:uid="{00000000-0005-0000-0000-0000980D0000}"/>
    <cellStyle name="SAPBEXHLevel3 3 2" xfId="875" xr:uid="{00000000-0005-0000-0000-0000990D0000}"/>
    <cellStyle name="SAPBEXHLevel3 3 2 2" xfId="2706" xr:uid="{00000000-0005-0000-0000-00009A0D0000}"/>
    <cellStyle name="SAPBEXHLevel3 3 2 2 2" xfId="5318" xr:uid="{00000000-0005-0000-0000-00009A0D0000}"/>
    <cellStyle name="SAPBEXHLevel3 3 2 3" xfId="2707" xr:uid="{00000000-0005-0000-0000-00009B0D0000}"/>
    <cellStyle name="SAPBEXHLevel3 3 2 3 2" xfId="5319" xr:uid="{00000000-0005-0000-0000-00009B0D0000}"/>
    <cellStyle name="SAPBEXHLevel3 3 2 4" xfId="3240" xr:uid="{00000000-0005-0000-0000-00009C0D0000}"/>
    <cellStyle name="SAPBEXHLevel3 3 2 4 2" xfId="5690" xr:uid="{00000000-0005-0000-0000-00009C0D0000}"/>
    <cellStyle name="SAPBEXHLevel3 3 2 5" xfId="3572" xr:uid="{00000000-0005-0000-0000-00009D0D0000}"/>
    <cellStyle name="SAPBEXHLevel3 3 2 5 2" xfId="5939" xr:uid="{00000000-0005-0000-0000-00009D0D0000}"/>
    <cellStyle name="SAPBEXHLevel3 3 2 6" xfId="3934" xr:uid="{00000000-0005-0000-0000-00009E0D0000}"/>
    <cellStyle name="SAPBEXHLevel3 3 3" xfId="874" xr:uid="{00000000-0005-0000-0000-00009F0D0000}"/>
    <cellStyle name="SAPBEXHLevel3 3 3 2" xfId="4406" xr:uid="{00000000-0005-0000-0000-00009F0D0000}"/>
    <cellStyle name="SAPBEXHLevel3 3 4" xfId="2708" xr:uid="{00000000-0005-0000-0000-0000A00D0000}"/>
    <cellStyle name="SAPBEXHLevel3 3 4 2" xfId="5320" xr:uid="{00000000-0005-0000-0000-0000A00D0000}"/>
    <cellStyle name="SAPBEXHLevel3 3 5" xfId="3241" xr:uid="{00000000-0005-0000-0000-0000A10D0000}"/>
    <cellStyle name="SAPBEXHLevel3 3 5 2" xfId="5691" xr:uid="{00000000-0005-0000-0000-0000A10D0000}"/>
    <cellStyle name="SAPBEXHLevel3 3 6" xfId="3571" xr:uid="{00000000-0005-0000-0000-0000A20D0000}"/>
    <cellStyle name="SAPBEXHLevel3 3 6 2" xfId="5938" xr:uid="{00000000-0005-0000-0000-0000A20D0000}"/>
    <cellStyle name="SAPBEXHLevel3 3 7" xfId="3933" xr:uid="{00000000-0005-0000-0000-0000A30D0000}"/>
    <cellStyle name="SAPBEXHLevel3 3 8" xfId="4227" xr:uid="{00000000-0005-0000-0000-0000980D0000}"/>
    <cellStyle name="SAPBEXHLevel3 4" xfId="622" xr:uid="{00000000-0005-0000-0000-0000A40D0000}"/>
    <cellStyle name="SAPBEXHLevel3 4 2" xfId="876" xr:uid="{00000000-0005-0000-0000-0000A50D0000}"/>
    <cellStyle name="SAPBEXHLevel3 4 2 2" xfId="3242" xr:uid="{00000000-0005-0000-0000-0000A60D0000}"/>
    <cellStyle name="SAPBEXHLevel3 4 2 2 2" xfId="5692" xr:uid="{00000000-0005-0000-0000-0000A60D0000}"/>
    <cellStyle name="SAPBEXHLevel3 4 2 3" xfId="3243" xr:uid="{00000000-0005-0000-0000-0000A70D0000}"/>
    <cellStyle name="SAPBEXHLevel3 4 2 3 2" xfId="5693" xr:uid="{00000000-0005-0000-0000-0000A70D0000}"/>
    <cellStyle name="SAPBEXHLevel3 4 2 4" xfId="3574" xr:uid="{00000000-0005-0000-0000-0000A80D0000}"/>
    <cellStyle name="SAPBEXHLevel3 4 2 4 2" xfId="5941" xr:uid="{00000000-0005-0000-0000-0000A80D0000}"/>
    <cellStyle name="SAPBEXHLevel3 4 2 5" xfId="3936" xr:uid="{00000000-0005-0000-0000-0000A90D0000}"/>
    <cellStyle name="SAPBEXHLevel3 4 3" xfId="2709" xr:uid="{00000000-0005-0000-0000-0000AA0D0000}"/>
    <cellStyle name="SAPBEXHLevel3 4 3 2" xfId="5321" xr:uid="{00000000-0005-0000-0000-0000AA0D0000}"/>
    <cellStyle name="SAPBEXHLevel3 4 4" xfId="3244" xr:uid="{00000000-0005-0000-0000-0000AB0D0000}"/>
    <cellStyle name="SAPBEXHLevel3 4 4 2" xfId="5694" xr:uid="{00000000-0005-0000-0000-0000AB0D0000}"/>
    <cellStyle name="SAPBEXHLevel3 4 5" xfId="3573" xr:uid="{00000000-0005-0000-0000-0000AC0D0000}"/>
    <cellStyle name="SAPBEXHLevel3 4 5 2" xfId="5940" xr:uid="{00000000-0005-0000-0000-0000AC0D0000}"/>
    <cellStyle name="SAPBEXHLevel3 4 6" xfId="3935" xr:uid="{00000000-0005-0000-0000-0000AD0D0000}"/>
    <cellStyle name="SAPBEXHLevel3 4 7" xfId="4313" xr:uid="{00000000-0005-0000-0000-0000A40D0000}"/>
    <cellStyle name="SAPBEXHLevel3 5" xfId="872" xr:uid="{00000000-0005-0000-0000-0000AE0D0000}"/>
    <cellStyle name="SAPBEXHLevel3 5 2" xfId="3245" xr:uid="{00000000-0005-0000-0000-0000AF0D0000}"/>
    <cellStyle name="SAPBEXHLevel3 5 2 2" xfId="3576" xr:uid="{00000000-0005-0000-0000-0000B00D0000}"/>
    <cellStyle name="SAPBEXHLevel3 5 2 2 2" xfId="5943" xr:uid="{00000000-0005-0000-0000-0000B00D0000}"/>
    <cellStyle name="SAPBEXHLevel3 5 2 3" xfId="3938" xr:uid="{00000000-0005-0000-0000-0000B10D0000}"/>
    <cellStyle name="SAPBEXHLevel3 5 3" xfId="3246" xr:uid="{00000000-0005-0000-0000-0000B20D0000}"/>
    <cellStyle name="SAPBEXHLevel3 5 3 2" xfId="5695" xr:uid="{00000000-0005-0000-0000-0000B20D0000}"/>
    <cellStyle name="SAPBEXHLevel3 5 4" xfId="3575" xr:uid="{00000000-0005-0000-0000-0000B30D0000}"/>
    <cellStyle name="SAPBEXHLevel3 5 4 2" xfId="5942" xr:uid="{00000000-0005-0000-0000-0000B30D0000}"/>
    <cellStyle name="SAPBEXHLevel3 5 5" xfId="3937" xr:uid="{00000000-0005-0000-0000-0000B40D0000}"/>
    <cellStyle name="SAPBEXHLevel3 6" xfId="2710" xr:uid="{00000000-0005-0000-0000-0000B50D0000}"/>
    <cellStyle name="SAPBEXHLevel3 6 2" xfId="3577" xr:uid="{00000000-0005-0000-0000-0000B60D0000}"/>
    <cellStyle name="SAPBEXHLevel3 6 2 2" xfId="5944" xr:uid="{00000000-0005-0000-0000-0000B60D0000}"/>
    <cellStyle name="SAPBEXHLevel3 6 3" xfId="3939" xr:uid="{00000000-0005-0000-0000-0000B70D0000}"/>
    <cellStyle name="SAPBEXHLevel3 7" xfId="3247" xr:uid="{00000000-0005-0000-0000-0000B80D0000}"/>
    <cellStyle name="SAPBEXHLevel3 7 2" xfId="5696" xr:uid="{00000000-0005-0000-0000-0000B80D0000}"/>
    <cellStyle name="SAPBEXHLevel3 8" xfId="3569" xr:uid="{00000000-0005-0000-0000-0000B90D0000}"/>
    <cellStyle name="SAPBEXHLevel3 8 2" xfId="5936" xr:uid="{00000000-0005-0000-0000-0000B90D0000}"/>
    <cellStyle name="SAPBEXHLevel3 9" xfId="3931" xr:uid="{00000000-0005-0000-0000-0000BA0D0000}"/>
    <cellStyle name="SAPBEXHLevel3X" xfId="438" xr:uid="{00000000-0005-0000-0000-0000BB0D0000}"/>
    <cellStyle name="SAPBEXHLevel3X 10" xfId="4228" xr:uid="{00000000-0005-0000-0000-0000BB0D0000}"/>
    <cellStyle name="SAPBEXHLevel3X 2" xfId="439" xr:uid="{00000000-0005-0000-0000-0000BC0D0000}"/>
    <cellStyle name="SAPBEXHLevel3X 2 2" xfId="878" xr:uid="{00000000-0005-0000-0000-0000BD0D0000}"/>
    <cellStyle name="SAPBEXHLevel3X 2 2 2" xfId="4408" xr:uid="{00000000-0005-0000-0000-0000BD0D0000}"/>
    <cellStyle name="SAPBEXHLevel3X 2 3" xfId="2711" xr:uid="{00000000-0005-0000-0000-0000BE0D0000}"/>
    <cellStyle name="SAPBEXHLevel3X 2 3 2" xfId="5322" xr:uid="{00000000-0005-0000-0000-0000BE0D0000}"/>
    <cellStyle name="SAPBEXHLevel3X 2 4" xfId="3248" xr:uid="{00000000-0005-0000-0000-0000BF0D0000}"/>
    <cellStyle name="SAPBEXHLevel3X 2 4 2" xfId="5697" xr:uid="{00000000-0005-0000-0000-0000BF0D0000}"/>
    <cellStyle name="SAPBEXHLevel3X 2 5" xfId="3579" xr:uid="{00000000-0005-0000-0000-0000C00D0000}"/>
    <cellStyle name="SAPBEXHLevel3X 2 5 2" xfId="5946" xr:uid="{00000000-0005-0000-0000-0000C00D0000}"/>
    <cellStyle name="SAPBEXHLevel3X 2 6" xfId="3941" xr:uid="{00000000-0005-0000-0000-0000C10D0000}"/>
    <cellStyle name="SAPBEXHLevel3X 2 7" xfId="4229" xr:uid="{00000000-0005-0000-0000-0000BC0D0000}"/>
    <cellStyle name="SAPBEXHLevel3X 3" xfId="440" xr:uid="{00000000-0005-0000-0000-0000C20D0000}"/>
    <cellStyle name="SAPBEXHLevel3X 3 2" xfId="880" xr:uid="{00000000-0005-0000-0000-0000C30D0000}"/>
    <cellStyle name="SAPBEXHLevel3X 3 2 2" xfId="2712" xr:uid="{00000000-0005-0000-0000-0000C40D0000}"/>
    <cellStyle name="SAPBEXHLevel3X 3 2 2 2" xfId="5323" xr:uid="{00000000-0005-0000-0000-0000C40D0000}"/>
    <cellStyle name="SAPBEXHLevel3X 3 2 3" xfId="2713" xr:uid="{00000000-0005-0000-0000-0000C50D0000}"/>
    <cellStyle name="SAPBEXHLevel3X 3 2 3 2" xfId="5324" xr:uid="{00000000-0005-0000-0000-0000C50D0000}"/>
    <cellStyle name="SAPBEXHLevel3X 3 2 4" xfId="3249" xr:uid="{00000000-0005-0000-0000-0000C60D0000}"/>
    <cellStyle name="SAPBEXHLevel3X 3 2 4 2" xfId="5698" xr:uid="{00000000-0005-0000-0000-0000C60D0000}"/>
    <cellStyle name="SAPBEXHLevel3X 3 2 5" xfId="3581" xr:uid="{00000000-0005-0000-0000-0000C70D0000}"/>
    <cellStyle name="SAPBEXHLevel3X 3 2 5 2" xfId="5948" xr:uid="{00000000-0005-0000-0000-0000C70D0000}"/>
    <cellStyle name="SAPBEXHLevel3X 3 2 6" xfId="3943" xr:uid="{00000000-0005-0000-0000-0000C80D0000}"/>
    <cellStyle name="SAPBEXHLevel3X 3 3" xfId="879" xr:uid="{00000000-0005-0000-0000-0000C90D0000}"/>
    <cellStyle name="SAPBEXHLevel3X 3 3 2" xfId="4409" xr:uid="{00000000-0005-0000-0000-0000C90D0000}"/>
    <cellStyle name="SAPBEXHLevel3X 3 4" xfId="2714" xr:uid="{00000000-0005-0000-0000-0000CA0D0000}"/>
    <cellStyle name="SAPBEXHLevel3X 3 4 2" xfId="5325" xr:uid="{00000000-0005-0000-0000-0000CA0D0000}"/>
    <cellStyle name="SAPBEXHLevel3X 3 5" xfId="3250" xr:uid="{00000000-0005-0000-0000-0000CB0D0000}"/>
    <cellStyle name="SAPBEXHLevel3X 3 5 2" xfId="5699" xr:uid="{00000000-0005-0000-0000-0000CB0D0000}"/>
    <cellStyle name="SAPBEXHLevel3X 3 6" xfId="3580" xr:uid="{00000000-0005-0000-0000-0000CC0D0000}"/>
    <cellStyle name="SAPBEXHLevel3X 3 6 2" xfId="5947" xr:uid="{00000000-0005-0000-0000-0000CC0D0000}"/>
    <cellStyle name="SAPBEXHLevel3X 3 7" xfId="3942" xr:uid="{00000000-0005-0000-0000-0000CD0D0000}"/>
    <cellStyle name="SAPBEXHLevel3X 3 8" xfId="4230" xr:uid="{00000000-0005-0000-0000-0000C20D0000}"/>
    <cellStyle name="SAPBEXHLevel3X 4" xfId="623" xr:uid="{00000000-0005-0000-0000-0000CE0D0000}"/>
    <cellStyle name="SAPBEXHLevel3X 4 2" xfId="881" xr:uid="{00000000-0005-0000-0000-0000CF0D0000}"/>
    <cellStyle name="SAPBEXHLevel3X 4 2 2" xfId="3251" xr:uid="{00000000-0005-0000-0000-0000D00D0000}"/>
    <cellStyle name="SAPBEXHLevel3X 4 2 2 2" xfId="5700" xr:uid="{00000000-0005-0000-0000-0000D00D0000}"/>
    <cellStyle name="SAPBEXHLevel3X 4 2 3" xfId="3252" xr:uid="{00000000-0005-0000-0000-0000D10D0000}"/>
    <cellStyle name="SAPBEXHLevel3X 4 2 3 2" xfId="5701" xr:uid="{00000000-0005-0000-0000-0000D10D0000}"/>
    <cellStyle name="SAPBEXHLevel3X 4 2 4" xfId="3583" xr:uid="{00000000-0005-0000-0000-0000D20D0000}"/>
    <cellStyle name="SAPBEXHLevel3X 4 2 4 2" xfId="5950" xr:uid="{00000000-0005-0000-0000-0000D20D0000}"/>
    <cellStyle name="SAPBEXHLevel3X 4 2 5" xfId="3945" xr:uid="{00000000-0005-0000-0000-0000D30D0000}"/>
    <cellStyle name="SAPBEXHLevel3X 4 3" xfId="2715" xr:uid="{00000000-0005-0000-0000-0000D40D0000}"/>
    <cellStyle name="SAPBEXHLevel3X 4 3 2" xfId="5326" xr:uid="{00000000-0005-0000-0000-0000D40D0000}"/>
    <cellStyle name="SAPBEXHLevel3X 4 4" xfId="3253" xr:uid="{00000000-0005-0000-0000-0000D50D0000}"/>
    <cellStyle name="SAPBEXHLevel3X 4 4 2" xfId="5702" xr:uid="{00000000-0005-0000-0000-0000D50D0000}"/>
    <cellStyle name="SAPBEXHLevel3X 4 5" xfId="3582" xr:uid="{00000000-0005-0000-0000-0000D60D0000}"/>
    <cellStyle name="SAPBEXHLevel3X 4 5 2" xfId="5949" xr:uid="{00000000-0005-0000-0000-0000D60D0000}"/>
    <cellStyle name="SAPBEXHLevel3X 4 6" xfId="3944" xr:uid="{00000000-0005-0000-0000-0000D70D0000}"/>
    <cellStyle name="SAPBEXHLevel3X 4 7" xfId="4314" xr:uid="{00000000-0005-0000-0000-0000CE0D0000}"/>
    <cellStyle name="SAPBEXHLevel3X 5" xfId="877" xr:uid="{00000000-0005-0000-0000-0000D80D0000}"/>
    <cellStyle name="SAPBEXHLevel3X 5 2" xfId="3254" xr:uid="{00000000-0005-0000-0000-0000D90D0000}"/>
    <cellStyle name="SAPBEXHLevel3X 5 2 2" xfId="3585" xr:uid="{00000000-0005-0000-0000-0000DA0D0000}"/>
    <cellStyle name="SAPBEXHLevel3X 5 2 2 2" xfId="5952" xr:uid="{00000000-0005-0000-0000-0000DA0D0000}"/>
    <cellStyle name="SAPBEXHLevel3X 5 2 3" xfId="3947" xr:uid="{00000000-0005-0000-0000-0000DB0D0000}"/>
    <cellStyle name="SAPBEXHLevel3X 5 3" xfId="3255" xr:uid="{00000000-0005-0000-0000-0000DC0D0000}"/>
    <cellStyle name="SAPBEXHLevel3X 5 3 2" xfId="5703" xr:uid="{00000000-0005-0000-0000-0000DC0D0000}"/>
    <cellStyle name="SAPBEXHLevel3X 5 4" xfId="3584" xr:uid="{00000000-0005-0000-0000-0000DD0D0000}"/>
    <cellStyle name="SAPBEXHLevel3X 5 4 2" xfId="5951" xr:uid="{00000000-0005-0000-0000-0000DD0D0000}"/>
    <cellStyle name="SAPBEXHLevel3X 5 5" xfId="3946" xr:uid="{00000000-0005-0000-0000-0000DE0D0000}"/>
    <cellStyle name="SAPBEXHLevel3X 6" xfId="2716" xr:uid="{00000000-0005-0000-0000-0000DF0D0000}"/>
    <cellStyle name="SAPBEXHLevel3X 6 2" xfId="3586" xr:uid="{00000000-0005-0000-0000-0000E00D0000}"/>
    <cellStyle name="SAPBEXHLevel3X 6 2 2" xfId="5953" xr:uid="{00000000-0005-0000-0000-0000E00D0000}"/>
    <cellStyle name="SAPBEXHLevel3X 6 3" xfId="3948" xr:uid="{00000000-0005-0000-0000-0000E10D0000}"/>
    <cellStyle name="SAPBEXHLevel3X 7" xfId="3256" xr:uid="{00000000-0005-0000-0000-0000E20D0000}"/>
    <cellStyle name="SAPBEXHLevel3X 7 2" xfId="5704" xr:uid="{00000000-0005-0000-0000-0000E20D0000}"/>
    <cellStyle name="SAPBEXHLevel3X 8" xfId="3578" xr:uid="{00000000-0005-0000-0000-0000E30D0000}"/>
    <cellStyle name="SAPBEXHLevel3X 8 2" xfId="5945" xr:uid="{00000000-0005-0000-0000-0000E30D0000}"/>
    <cellStyle name="SAPBEXHLevel3X 9" xfId="3940" xr:uid="{00000000-0005-0000-0000-0000E40D0000}"/>
    <cellStyle name="SAPBEXresData" xfId="441" xr:uid="{00000000-0005-0000-0000-0000E50D0000}"/>
    <cellStyle name="SAPBEXresData 2" xfId="2717" xr:uid="{00000000-0005-0000-0000-0000E60D0000}"/>
    <cellStyle name="SAPBEXresData 2 2" xfId="5327" xr:uid="{00000000-0005-0000-0000-0000E60D0000}"/>
    <cellStyle name="SAPBEXresData 3" xfId="2718" xr:uid="{00000000-0005-0000-0000-0000E70D0000}"/>
    <cellStyle name="SAPBEXresData 3 2" xfId="5328" xr:uid="{00000000-0005-0000-0000-0000E70D0000}"/>
    <cellStyle name="SAPBEXresData 4" xfId="3257" xr:uid="{00000000-0005-0000-0000-0000E80D0000}"/>
    <cellStyle name="SAPBEXresData 4 2" xfId="5705" xr:uid="{00000000-0005-0000-0000-0000E80D0000}"/>
    <cellStyle name="SAPBEXresData 5" xfId="3587" xr:uid="{00000000-0005-0000-0000-0000E90D0000}"/>
    <cellStyle name="SAPBEXresData 5 2" xfId="5954" xr:uid="{00000000-0005-0000-0000-0000E90D0000}"/>
    <cellStyle name="SAPBEXresData 6" xfId="3949" xr:uid="{00000000-0005-0000-0000-0000EA0D0000}"/>
    <cellStyle name="SAPBEXresDataEmph" xfId="442" xr:uid="{00000000-0005-0000-0000-0000EB0D0000}"/>
    <cellStyle name="SAPBEXresDataEmph 2" xfId="2719" xr:uid="{00000000-0005-0000-0000-0000EC0D0000}"/>
    <cellStyle name="SAPBEXresDataEmph 2 2" xfId="5329" xr:uid="{00000000-0005-0000-0000-0000EC0D0000}"/>
    <cellStyle name="SAPBEXresDataEmph 3" xfId="2720" xr:uid="{00000000-0005-0000-0000-0000ED0D0000}"/>
    <cellStyle name="SAPBEXresDataEmph 3 2" xfId="5330" xr:uid="{00000000-0005-0000-0000-0000ED0D0000}"/>
    <cellStyle name="SAPBEXresDataEmph 4" xfId="3258" xr:uid="{00000000-0005-0000-0000-0000EE0D0000}"/>
    <cellStyle name="SAPBEXresDataEmph 4 2" xfId="5706" xr:uid="{00000000-0005-0000-0000-0000EE0D0000}"/>
    <cellStyle name="SAPBEXresDataEmph 5" xfId="3588" xr:uid="{00000000-0005-0000-0000-0000EF0D0000}"/>
    <cellStyle name="SAPBEXresDataEmph 5 2" xfId="5955" xr:uid="{00000000-0005-0000-0000-0000EF0D0000}"/>
    <cellStyle name="SAPBEXresDataEmph 6" xfId="3950" xr:uid="{00000000-0005-0000-0000-0000F00D0000}"/>
    <cellStyle name="SAPBEXresItem" xfId="443" xr:uid="{00000000-0005-0000-0000-0000F10D0000}"/>
    <cellStyle name="SAPBEXresItem 2" xfId="2721" xr:uid="{00000000-0005-0000-0000-0000F20D0000}"/>
    <cellStyle name="SAPBEXresItem 2 2" xfId="5331" xr:uid="{00000000-0005-0000-0000-0000F20D0000}"/>
    <cellStyle name="SAPBEXresItem 3" xfId="2722" xr:uid="{00000000-0005-0000-0000-0000F30D0000}"/>
    <cellStyle name="SAPBEXresItem 3 2" xfId="5332" xr:uid="{00000000-0005-0000-0000-0000F30D0000}"/>
    <cellStyle name="SAPBEXresItem 4" xfId="3259" xr:uid="{00000000-0005-0000-0000-0000F40D0000}"/>
    <cellStyle name="SAPBEXresItem 4 2" xfId="5707" xr:uid="{00000000-0005-0000-0000-0000F40D0000}"/>
    <cellStyle name="SAPBEXresItem 5" xfId="3589" xr:uid="{00000000-0005-0000-0000-0000F50D0000}"/>
    <cellStyle name="SAPBEXresItem 5 2" xfId="5956" xr:uid="{00000000-0005-0000-0000-0000F50D0000}"/>
    <cellStyle name="SAPBEXresItem 6" xfId="3951" xr:uid="{00000000-0005-0000-0000-0000F60D0000}"/>
    <cellStyle name="SAPBEXresItemX" xfId="444" xr:uid="{00000000-0005-0000-0000-0000F70D0000}"/>
    <cellStyle name="SAPBEXresItemX 2" xfId="2723" xr:uid="{00000000-0005-0000-0000-0000F80D0000}"/>
    <cellStyle name="SAPBEXresItemX 2 2" xfId="5333" xr:uid="{00000000-0005-0000-0000-0000F80D0000}"/>
    <cellStyle name="SAPBEXresItemX 3" xfId="2724" xr:uid="{00000000-0005-0000-0000-0000F90D0000}"/>
    <cellStyle name="SAPBEXresItemX 3 2" xfId="5334" xr:uid="{00000000-0005-0000-0000-0000F90D0000}"/>
    <cellStyle name="SAPBEXresItemX 4" xfId="3260" xr:uid="{00000000-0005-0000-0000-0000FA0D0000}"/>
    <cellStyle name="SAPBEXresItemX 4 2" xfId="5708" xr:uid="{00000000-0005-0000-0000-0000FA0D0000}"/>
    <cellStyle name="SAPBEXresItemX 5" xfId="3590" xr:uid="{00000000-0005-0000-0000-0000FB0D0000}"/>
    <cellStyle name="SAPBEXresItemX 5 2" xfId="5957" xr:uid="{00000000-0005-0000-0000-0000FB0D0000}"/>
    <cellStyle name="SAPBEXresItemX 6" xfId="3952" xr:uid="{00000000-0005-0000-0000-0000FC0D0000}"/>
    <cellStyle name="SAPBEXstdData" xfId="445" xr:uid="{00000000-0005-0000-0000-0000FD0D0000}"/>
    <cellStyle name="SAPBEXstdData 2" xfId="2725" xr:uid="{00000000-0005-0000-0000-0000FE0D0000}"/>
    <cellStyle name="SAPBEXstdData 2 2" xfId="5335" xr:uid="{00000000-0005-0000-0000-0000FE0D0000}"/>
    <cellStyle name="SAPBEXstdData 3" xfId="2726" xr:uid="{00000000-0005-0000-0000-0000FF0D0000}"/>
    <cellStyle name="SAPBEXstdData 3 2" xfId="5336" xr:uid="{00000000-0005-0000-0000-0000FF0D0000}"/>
    <cellStyle name="SAPBEXstdData 4" xfId="3261" xr:uid="{00000000-0005-0000-0000-0000000E0000}"/>
    <cellStyle name="SAPBEXstdData 4 2" xfId="5709" xr:uid="{00000000-0005-0000-0000-0000000E0000}"/>
    <cellStyle name="SAPBEXstdData 5" xfId="3591" xr:uid="{00000000-0005-0000-0000-0000010E0000}"/>
    <cellStyle name="SAPBEXstdData 5 2" xfId="5958" xr:uid="{00000000-0005-0000-0000-0000010E0000}"/>
    <cellStyle name="SAPBEXstdData 6" xfId="3953" xr:uid="{00000000-0005-0000-0000-0000020E0000}"/>
    <cellStyle name="SAPBEXstdDataEmph" xfId="446" xr:uid="{00000000-0005-0000-0000-0000030E0000}"/>
    <cellStyle name="SAPBEXstdDataEmph 2" xfId="2727" xr:uid="{00000000-0005-0000-0000-0000040E0000}"/>
    <cellStyle name="SAPBEXstdDataEmph 2 2" xfId="5337" xr:uid="{00000000-0005-0000-0000-0000040E0000}"/>
    <cellStyle name="SAPBEXstdDataEmph 3" xfId="2728" xr:uid="{00000000-0005-0000-0000-0000050E0000}"/>
    <cellStyle name="SAPBEXstdDataEmph 3 2" xfId="5338" xr:uid="{00000000-0005-0000-0000-0000050E0000}"/>
    <cellStyle name="SAPBEXstdDataEmph 4" xfId="3262" xr:uid="{00000000-0005-0000-0000-0000060E0000}"/>
    <cellStyle name="SAPBEXstdDataEmph 4 2" xfId="5710" xr:uid="{00000000-0005-0000-0000-0000060E0000}"/>
    <cellStyle name="SAPBEXstdDataEmph 5" xfId="3592" xr:uid="{00000000-0005-0000-0000-0000070E0000}"/>
    <cellStyle name="SAPBEXstdDataEmph 5 2" xfId="5959" xr:uid="{00000000-0005-0000-0000-0000070E0000}"/>
    <cellStyle name="SAPBEXstdDataEmph 6" xfId="3954" xr:uid="{00000000-0005-0000-0000-0000080E0000}"/>
    <cellStyle name="SAPBEXstdItem" xfId="447" xr:uid="{00000000-0005-0000-0000-0000090E0000}"/>
    <cellStyle name="SAPBEXstdItem 10" xfId="4231" xr:uid="{00000000-0005-0000-0000-0000090E0000}"/>
    <cellStyle name="SAPBEXstdItem 2" xfId="448" xr:uid="{00000000-0005-0000-0000-00000A0E0000}"/>
    <cellStyle name="SAPBEXstdItem 2 2" xfId="883" xr:uid="{00000000-0005-0000-0000-00000B0E0000}"/>
    <cellStyle name="SAPBEXstdItem 2 2 2" xfId="4410" xr:uid="{00000000-0005-0000-0000-00000B0E0000}"/>
    <cellStyle name="SAPBEXstdItem 2 3" xfId="2729" xr:uid="{00000000-0005-0000-0000-00000C0E0000}"/>
    <cellStyle name="SAPBEXstdItem 2 3 2" xfId="5339" xr:uid="{00000000-0005-0000-0000-00000C0E0000}"/>
    <cellStyle name="SAPBEXstdItem 2 4" xfId="3263" xr:uid="{00000000-0005-0000-0000-00000D0E0000}"/>
    <cellStyle name="SAPBEXstdItem 2 4 2" xfId="5711" xr:uid="{00000000-0005-0000-0000-00000D0E0000}"/>
    <cellStyle name="SAPBEXstdItem 2 5" xfId="3594" xr:uid="{00000000-0005-0000-0000-00000E0E0000}"/>
    <cellStyle name="SAPBEXstdItem 2 5 2" xfId="5961" xr:uid="{00000000-0005-0000-0000-00000E0E0000}"/>
    <cellStyle name="SAPBEXstdItem 2 6" xfId="3956" xr:uid="{00000000-0005-0000-0000-00000F0E0000}"/>
    <cellStyle name="SAPBEXstdItem 2 7" xfId="4232" xr:uid="{00000000-0005-0000-0000-00000A0E0000}"/>
    <cellStyle name="SAPBEXstdItem 3" xfId="449" xr:uid="{00000000-0005-0000-0000-0000100E0000}"/>
    <cellStyle name="SAPBEXstdItem 3 2" xfId="885" xr:uid="{00000000-0005-0000-0000-0000110E0000}"/>
    <cellStyle name="SAPBEXstdItem 3 2 2" xfId="2730" xr:uid="{00000000-0005-0000-0000-0000120E0000}"/>
    <cellStyle name="SAPBEXstdItem 3 2 2 2" xfId="5340" xr:uid="{00000000-0005-0000-0000-0000120E0000}"/>
    <cellStyle name="SAPBEXstdItem 3 2 3" xfId="2731" xr:uid="{00000000-0005-0000-0000-0000130E0000}"/>
    <cellStyle name="SAPBEXstdItem 3 2 3 2" xfId="5341" xr:uid="{00000000-0005-0000-0000-0000130E0000}"/>
    <cellStyle name="SAPBEXstdItem 3 2 4" xfId="3264" xr:uid="{00000000-0005-0000-0000-0000140E0000}"/>
    <cellStyle name="SAPBEXstdItem 3 2 4 2" xfId="5712" xr:uid="{00000000-0005-0000-0000-0000140E0000}"/>
    <cellStyle name="SAPBEXstdItem 3 2 5" xfId="3596" xr:uid="{00000000-0005-0000-0000-0000150E0000}"/>
    <cellStyle name="SAPBEXstdItem 3 2 5 2" xfId="5963" xr:uid="{00000000-0005-0000-0000-0000150E0000}"/>
    <cellStyle name="SAPBEXstdItem 3 2 6" xfId="3958" xr:uid="{00000000-0005-0000-0000-0000160E0000}"/>
    <cellStyle name="SAPBEXstdItem 3 3" xfId="884" xr:uid="{00000000-0005-0000-0000-0000170E0000}"/>
    <cellStyle name="SAPBEXstdItem 3 3 2" xfId="4411" xr:uid="{00000000-0005-0000-0000-0000170E0000}"/>
    <cellStyle name="SAPBEXstdItem 3 4" xfId="2732" xr:uid="{00000000-0005-0000-0000-0000180E0000}"/>
    <cellStyle name="SAPBEXstdItem 3 4 2" xfId="5342" xr:uid="{00000000-0005-0000-0000-0000180E0000}"/>
    <cellStyle name="SAPBEXstdItem 3 5" xfId="3265" xr:uid="{00000000-0005-0000-0000-0000190E0000}"/>
    <cellStyle name="SAPBEXstdItem 3 5 2" xfId="5713" xr:uid="{00000000-0005-0000-0000-0000190E0000}"/>
    <cellStyle name="SAPBEXstdItem 3 6" xfId="3595" xr:uid="{00000000-0005-0000-0000-00001A0E0000}"/>
    <cellStyle name="SAPBEXstdItem 3 6 2" xfId="5962" xr:uid="{00000000-0005-0000-0000-00001A0E0000}"/>
    <cellStyle name="SAPBEXstdItem 3 7" xfId="3957" xr:uid="{00000000-0005-0000-0000-00001B0E0000}"/>
    <cellStyle name="SAPBEXstdItem 3 8" xfId="4233" xr:uid="{00000000-0005-0000-0000-0000100E0000}"/>
    <cellStyle name="SAPBEXstdItem 4" xfId="624" xr:uid="{00000000-0005-0000-0000-00001C0E0000}"/>
    <cellStyle name="SAPBEXstdItem 4 2" xfId="886" xr:uid="{00000000-0005-0000-0000-00001D0E0000}"/>
    <cellStyle name="SAPBEXstdItem 4 2 2" xfId="3266" xr:uid="{00000000-0005-0000-0000-00001E0E0000}"/>
    <cellStyle name="SAPBEXstdItem 4 2 2 2" xfId="5714" xr:uid="{00000000-0005-0000-0000-00001E0E0000}"/>
    <cellStyle name="SAPBEXstdItem 4 2 3" xfId="3267" xr:uid="{00000000-0005-0000-0000-00001F0E0000}"/>
    <cellStyle name="SAPBEXstdItem 4 2 3 2" xfId="5715" xr:uid="{00000000-0005-0000-0000-00001F0E0000}"/>
    <cellStyle name="SAPBEXstdItem 4 2 4" xfId="3598" xr:uid="{00000000-0005-0000-0000-0000200E0000}"/>
    <cellStyle name="SAPBEXstdItem 4 2 4 2" xfId="5965" xr:uid="{00000000-0005-0000-0000-0000200E0000}"/>
    <cellStyle name="SAPBEXstdItem 4 2 5" xfId="3960" xr:uid="{00000000-0005-0000-0000-0000210E0000}"/>
    <cellStyle name="SAPBEXstdItem 4 3" xfId="2733" xr:uid="{00000000-0005-0000-0000-0000220E0000}"/>
    <cellStyle name="SAPBEXstdItem 4 3 2" xfId="5343" xr:uid="{00000000-0005-0000-0000-0000220E0000}"/>
    <cellStyle name="SAPBEXstdItem 4 4" xfId="3268" xr:uid="{00000000-0005-0000-0000-0000230E0000}"/>
    <cellStyle name="SAPBEXstdItem 4 4 2" xfId="5716" xr:uid="{00000000-0005-0000-0000-0000230E0000}"/>
    <cellStyle name="SAPBEXstdItem 4 5" xfId="3597" xr:uid="{00000000-0005-0000-0000-0000240E0000}"/>
    <cellStyle name="SAPBEXstdItem 4 5 2" xfId="5964" xr:uid="{00000000-0005-0000-0000-0000240E0000}"/>
    <cellStyle name="SAPBEXstdItem 4 6" xfId="3959" xr:uid="{00000000-0005-0000-0000-0000250E0000}"/>
    <cellStyle name="SAPBEXstdItem 4 7" xfId="4315" xr:uid="{00000000-0005-0000-0000-00001C0E0000}"/>
    <cellStyle name="SAPBEXstdItem 5" xfId="882" xr:uid="{00000000-0005-0000-0000-0000260E0000}"/>
    <cellStyle name="SAPBEXstdItem 5 2" xfId="3269" xr:uid="{00000000-0005-0000-0000-0000270E0000}"/>
    <cellStyle name="SAPBEXstdItem 5 2 2" xfId="3600" xr:uid="{00000000-0005-0000-0000-0000280E0000}"/>
    <cellStyle name="SAPBEXstdItem 5 2 2 2" xfId="5967" xr:uid="{00000000-0005-0000-0000-0000280E0000}"/>
    <cellStyle name="SAPBEXstdItem 5 2 3" xfId="3962" xr:uid="{00000000-0005-0000-0000-0000290E0000}"/>
    <cellStyle name="SAPBEXstdItem 5 3" xfId="3270" xr:uid="{00000000-0005-0000-0000-00002A0E0000}"/>
    <cellStyle name="SAPBEXstdItem 5 3 2" xfId="5717" xr:uid="{00000000-0005-0000-0000-00002A0E0000}"/>
    <cellStyle name="SAPBEXstdItem 5 4" xfId="3599" xr:uid="{00000000-0005-0000-0000-00002B0E0000}"/>
    <cellStyle name="SAPBEXstdItem 5 4 2" xfId="5966" xr:uid="{00000000-0005-0000-0000-00002B0E0000}"/>
    <cellStyle name="SAPBEXstdItem 5 5" xfId="3961" xr:uid="{00000000-0005-0000-0000-00002C0E0000}"/>
    <cellStyle name="SAPBEXstdItem 6" xfId="2734" xr:uid="{00000000-0005-0000-0000-00002D0E0000}"/>
    <cellStyle name="SAPBEXstdItem 6 2" xfId="3601" xr:uid="{00000000-0005-0000-0000-00002E0E0000}"/>
    <cellStyle name="SAPBEXstdItem 6 2 2" xfId="5968" xr:uid="{00000000-0005-0000-0000-00002E0E0000}"/>
    <cellStyle name="SAPBEXstdItem 6 3" xfId="3963" xr:uid="{00000000-0005-0000-0000-00002F0E0000}"/>
    <cellStyle name="SAPBEXstdItem 7" xfId="3271" xr:uid="{00000000-0005-0000-0000-0000300E0000}"/>
    <cellStyle name="SAPBEXstdItem 7 2" xfId="5718" xr:uid="{00000000-0005-0000-0000-0000300E0000}"/>
    <cellStyle name="SAPBEXstdItem 8" xfId="3593" xr:uid="{00000000-0005-0000-0000-0000310E0000}"/>
    <cellStyle name="SAPBEXstdItem 8 2" xfId="5960" xr:uid="{00000000-0005-0000-0000-0000310E0000}"/>
    <cellStyle name="SAPBEXstdItem 9" xfId="3955" xr:uid="{00000000-0005-0000-0000-0000320E0000}"/>
    <cellStyle name="SAPBEXstdItemX" xfId="450" xr:uid="{00000000-0005-0000-0000-0000330E0000}"/>
    <cellStyle name="SAPBEXstdItemX 10" xfId="4234" xr:uid="{00000000-0005-0000-0000-0000330E0000}"/>
    <cellStyle name="SAPBEXstdItemX 2" xfId="451" xr:uid="{00000000-0005-0000-0000-0000340E0000}"/>
    <cellStyle name="SAPBEXstdItemX 2 2" xfId="888" xr:uid="{00000000-0005-0000-0000-0000350E0000}"/>
    <cellStyle name="SAPBEXstdItemX 2 2 2" xfId="4412" xr:uid="{00000000-0005-0000-0000-0000350E0000}"/>
    <cellStyle name="SAPBEXstdItemX 2 3" xfId="2735" xr:uid="{00000000-0005-0000-0000-0000360E0000}"/>
    <cellStyle name="SAPBEXstdItemX 2 3 2" xfId="5344" xr:uid="{00000000-0005-0000-0000-0000360E0000}"/>
    <cellStyle name="SAPBEXstdItemX 2 4" xfId="3272" xr:uid="{00000000-0005-0000-0000-0000370E0000}"/>
    <cellStyle name="SAPBEXstdItemX 2 4 2" xfId="5719" xr:uid="{00000000-0005-0000-0000-0000370E0000}"/>
    <cellStyle name="SAPBEXstdItemX 2 5" xfId="3603" xr:uid="{00000000-0005-0000-0000-0000380E0000}"/>
    <cellStyle name="SAPBEXstdItemX 2 5 2" xfId="5970" xr:uid="{00000000-0005-0000-0000-0000380E0000}"/>
    <cellStyle name="SAPBEXstdItemX 2 6" xfId="3965" xr:uid="{00000000-0005-0000-0000-0000390E0000}"/>
    <cellStyle name="SAPBEXstdItemX 2 7" xfId="4235" xr:uid="{00000000-0005-0000-0000-0000340E0000}"/>
    <cellStyle name="SAPBEXstdItemX 3" xfId="452" xr:uid="{00000000-0005-0000-0000-00003A0E0000}"/>
    <cellStyle name="SAPBEXstdItemX 3 2" xfId="890" xr:uid="{00000000-0005-0000-0000-00003B0E0000}"/>
    <cellStyle name="SAPBEXstdItemX 3 2 2" xfId="2736" xr:uid="{00000000-0005-0000-0000-00003C0E0000}"/>
    <cellStyle name="SAPBEXstdItemX 3 2 2 2" xfId="5345" xr:uid="{00000000-0005-0000-0000-00003C0E0000}"/>
    <cellStyle name="SAPBEXstdItemX 3 2 3" xfId="2737" xr:uid="{00000000-0005-0000-0000-00003D0E0000}"/>
    <cellStyle name="SAPBEXstdItemX 3 2 3 2" xfId="5346" xr:uid="{00000000-0005-0000-0000-00003D0E0000}"/>
    <cellStyle name="SAPBEXstdItemX 3 2 4" xfId="3273" xr:uid="{00000000-0005-0000-0000-00003E0E0000}"/>
    <cellStyle name="SAPBEXstdItemX 3 2 4 2" xfId="5720" xr:uid="{00000000-0005-0000-0000-00003E0E0000}"/>
    <cellStyle name="SAPBEXstdItemX 3 2 5" xfId="3605" xr:uid="{00000000-0005-0000-0000-00003F0E0000}"/>
    <cellStyle name="SAPBEXstdItemX 3 2 5 2" xfId="5972" xr:uid="{00000000-0005-0000-0000-00003F0E0000}"/>
    <cellStyle name="SAPBEXstdItemX 3 2 6" xfId="3967" xr:uid="{00000000-0005-0000-0000-0000400E0000}"/>
    <cellStyle name="SAPBEXstdItemX 3 3" xfId="889" xr:uid="{00000000-0005-0000-0000-0000410E0000}"/>
    <cellStyle name="SAPBEXstdItemX 3 3 2" xfId="4413" xr:uid="{00000000-0005-0000-0000-0000410E0000}"/>
    <cellStyle name="SAPBEXstdItemX 3 4" xfId="2738" xr:uid="{00000000-0005-0000-0000-0000420E0000}"/>
    <cellStyle name="SAPBEXstdItemX 3 4 2" xfId="5347" xr:uid="{00000000-0005-0000-0000-0000420E0000}"/>
    <cellStyle name="SAPBEXstdItemX 3 5" xfId="3274" xr:uid="{00000000-0005-0000-0000-0000430E0000}"/>
    <cellStyle name="SAPBEXstdItemX 3 5 2" xfId="5721" xr:uid="{00000000-0005-0000-0000-0000430E0000}"/>
    <cellStyle name="SAPBEXstdItemX 3 6" xfId="3604" xr:uid="{00000000-0005-0000-0000-0000440E0000}"/>
    <cellStyle name="SAPBEXstdItemX 3 6 2" xfId="5971" xr:uid="{00000000-0005-0000-0000-0000440E0000}"/>
    <cellStyle name="SAPBEXstdItemX 3 7" xfId="3966" xr:uid="{00000000-0005-0000-0000-0000450E0000}"/>
    <cellStyle name="SAPBEXstdItemX 3 8" xfId="4236" xr:uid="{00000000-0005-0000-0000-00003A0E0000}"/>
    <cellStyle name="SAPBEXstdItemX 4" xfId="625" xr:uid="{00000000-0005-0000-0000-0000460E0000}"/>
    <cellStyle name="SAPBEXstdItemX 4 2" xfId="891" xr:uid="{00000000-0005-0000-0000-0000470E0000}"/>
    <cellStyle name="SAPBEXstdItemX 4 2 2" xfId="3275" xr:uid="{00000000-0005-0000-0000-0000480E0000}"/>
    <cellStyle name="SAPBEXstdItemX 4 2 2 2" xfId="5722" xr:uid="{00000000-0005-0000-0000-0000480E0000}"/>
    <cellStyle name="SAPBEXstdItemX 4 2 3" xfId="3276" xr:uid="{00000000-0005-0000-0000-0000490E0000}"/>
    <cellStyle name="SAPBEXstdItemX 4 2 3 2" xfId="5723" xr:uid="{00000000-0005-0000-0000-0000490E0000}"/>
    <cellStyle name="SAPBEXstdItemX 4 2 4" xfId="3607" xr:uid="{00000000-0005-0000-0000-00004A0E0000}"/>
    <cellStyle name="SAPBEXstdItemX 4 2 4 2" xfId="5974" xr:uid="{00000000-0005-0000-0000-00004A0E0000}"/>
    <cellStyle name="SAPBEXstdItemX 4 2 5" xfId="3969" xr:uid="{00000000-0005-0000-0000-00004B0E0000}"/>
    <cellStyle name="SAPBEXstdItemX 4 3" xfId="2739" xr:uid="{00000000-0005-0000-0000-00004C0E0000}"/>
    <cellStyle name="SAPBEXstdItemX 4 3 2" xfId="5348" xr:uid="{00000000-0005-0000-0000-00004C0E0000}"/>
    <cellStyle name="SAPBEXstdItemX 4 4" xfId="3277" xr:uid="{00000000-0005-0000-0000-00004D0E0000}"/>
    <cellStyle name="SAPBEXstdItemX 4 4 2" xfId="5724" xr:uid="{00000000-0005-0000-0000-00004D0E0000}"/>
    <cellStyle name="SAPBEXstdItemX 4 5" xfId="3606" xr:uid="{00000000-0005-0000-0000-00004E0E0000}"/>
    <cellStyle name="SAPBEXstdItemX 4 5 2" xfId="5973" xr:uid="{00000000-0005-0000-0000-00004E0E0000}"/>
    <cellStyle name="SAPBEXstdItemX 4 6" xfId="3968" xr:uid="{00000000-0005-0000-0000-00004F0E0000}"/>
    <cellStyle name="SAPBEXstdItemX 4 7" xfId="4316" xr:uid="{00000000-0005-0000-0000-0000460E0000}"/>
    <cellStyle name="SAPBEXstdItemX 5" xfId="887" xr:uid="{00000000-0005-0000-0000-0000500E0000}"/>
    <cellStyle name="SAPBEXstdItemX 5 2" xfId="3278" xr:uid="{00000000-0005-0000-0000-0000510E0000}"/>
    <cellStyle name="SAPBEXstdItemX 5 2 2" xfId="3609" xr:uid="{00000000-0005-0000-0000-0000520E0000}"/>
    <cellStyle name="SAPBEXstdItemX 5 2 2 2" xfId="5976" xr:uid="{00000000-0005-0000-0000-0000520E0000}"/>
    <cellStyle name="SAPBEXstdItemX 5 2 3" xfId="3971" xr:uid="{00000000-0005-0000-0000-0000530E0000}"/>
    <cellStyle name="SAPBEXstdItemX 5 3" xfId="3279" xr:uid="{00000000-0005-0000-0000-0000540E0000}"/>
    <cellStyle name="SAPBEXstdItemX 5 3 2" xfId="5725" xr:uid="{00000000-0005-0000-0000-0000540E0000}"/>
    <cellStyle name="SAPBEXstdItemX 5 4" xfId="3608" xr:uid="{00000000-0005-0000-0000-0000550E0000}"/>
    <cellStyle name="SAPBEXstdItemX 5 4 2" xfId="5975" xr:uid="{00000000-0005-0000-0000-0000550E0000}"/>
    <cellStyle name="SAPBEXstdItemX 5 5" xfId="3970" xr:uid="{00000000-0005-0000-0000-0000560E0000}"/>
    <cellStyle name="SAPBEXstdItemX 6" xfId="2740" xr:uid="{00000000-0005-0000-0000-0000570E0000}"/>
    <cellStyle name="SAPBEXstdItemX 6 2" xfId="3610" xr:uid="{00000000-0005-0000-0000-0000580E0000}"/>
    <cellStyle name="SAPBEXstdItemX 6 2 2" xfId="5977" xr:uid="{00000000-0005-0000-0000-0000580E0000}"/>
    <cellStyle name="SAPBEXstdItemX 6 3" xfId="3972" xr:uid="{00000000-0005-0000-0000-0000590E0000}"/>
    <cellStyle name="SAPBEXstdItemX 7" xfId="3280" xr:uid="{00000000-0005-0000-0000-00005A0E0000}"/>
    <cellStyle name="SAPBEXstdItemX 7 2" xfId="5726" xr:uid="{00000000-0005-0000-0000-00005A0E0000}"/>
    <cellStyle name="SAPBEXstdItemX 8" xfId="3602" xr:uid="{00000000-0005-0000-0000-00005B0E0000}"/>
    <cellStyle name="SAPBEXstdItemX 8 2" xfId="5969" xr:uid="{00000000-0005-0000-0000-00005B0E0000}"/>
    <cellStyle name="SAPBEXstdItemX 9" xfId="3964" xr:uid="{00000000-0005-0000-0000-00005C0E0000}"/>
    <cellStyle name="SAPBEXtitle" xfId="453" xr:uid="{00000000-0005-0000-0000-00005D0E0000}"/>
    <cellStyle name="SAPBEXtitle 2" xfId="892" xr:uid="{00000000-0005-0000-0000-00005E0E0000}"/>
    <cellStyle name="SAPBEXundefined" xfId="454" xr:uid="{00000000-0005-0000-0000-00005F0E0000}"/>
    <cellStyle name="SAPBEXundefined 2" xfId="2741" xr:uid="{00000000-0005-0000-0000-0000600E0000}"/>
    <cellStyle name="SAPBEXundefined 2 2" xfId="5349" xr:uid="{00000000-0005-0000-0000-0000600E0000}"/>
    <cellStyle name="SAPBEXundefined 3" xfId="2742" xr:uid="{00000000-0005-0000-0000-0000610E0000}"/>
    <cellStyle name="SAPBEXundefined 3 2" xfId="5350" xr:uid="{00000000-0005-0000-0000-0000610E0000}"/>
    <cellStyle name="SAPBEXundefined 4" xfId="3281" xr:uid="{00000000-0005-0000-0000-0000620E0000}"/>
    <cellStyle name="SAPBEXundefined 4 2" xfId="5727" xr:uid="{00000000-0005-0000-0000-0000620E0000}"/>
    <cellStyle name="SAPBEXundefined 5" xfId="3611" xr:uid="{00000000-0005-0000-0000-0000630E0000}"/>
    <cellStyle name="SAPBEXundefined 5 2" xfId="5978" xr:uid="{00000000-0005-0000-0000-0000630E0000}"/>
    <cellStyle name="SAPBEXundefined 6" xfId="3973" xr:uid="{00000000-0005-0000-0000-0000640E0000}"/>
    <cellStyle name="sbt2" xfId="455" xr:uid="{00000000-0005-0000-0000-0000650E0000}"/>
    <cellStyle name="sbt2 2" xfId="893" xr:uid="{00000000-0005-0000-0000-0000660E0000}"/>
    <cellStyle name="sbt2 2 2" xfId="2743" xr:uid="{00000000-0005-0000-0000-0000670E0000}"/>
    <cellStyle name="sbt2 2 2 2" xfId="5351" xr:uid="{00000000-0005-0000-0000-0000670E0000}"/>
    <cellStyle name="sbt2 2 3" xfId="4414" xr:uid="{00000000-0005-0000-0000-0000660E0000}"/>
    <cellStyle name="sbt2 3" xfId="2744" xr:uid="{00000000-0005-0000-0000-0000680E0000}"/>
    <cellStyle name="sbt2 3 2" xfId="2745" xr:uid="{00000000-0005-0000-0000-0000690E0000}"/>
    <cellStyle name="sbt2 3 2 2" xfId="5353" xr:uid="{00000000-0005-0000-0000-0000690E0000}"/>
    <cellStyle name="sbt2 3 3" xfId="5352" xr:uid="{00000000-0005-0000-0000-0000680E0000}"/>
    <cellStyle name="sbt2 4" xfId="2746" xr:uid="{00000000-0005-0000-0000-00006A0E0000}"/>
    <cellStyle name="sbt2 4 2" xfId="5354" xr:uid="{00000000-0005-0000-0000-00006A0E0000}"/>
    <cellStyle name="sbt2 5" xfId="3282" xr:uid="{00000000-0005-0000-0000-00006B0E0000}"/>
    <cellStyle name="sbt2 5 2" xfId="5728" xr:uid="{00000000-0005-0000-0000-00006B0E0000}"/>
    <cellStyle name="sbt2 6" xfId="3612" xr:uid="{00000000-0005-0000-0000-00006C0E0000}"/>
    <cellStyle name="sbt2 6 2" xfId="5979" xr:uid="{00000000-0005-0000-0000-00006C0E0000}"/>
    <cellStyle name="sbt2 7" xfId="3974" xr:uid="{00000000-0005-0000-0000-00006D0E0000}"/>
    <cellStyle name="sbt2 8" xfId="4238" xr:uid="{00000000-0005-0000-0000-0000650E0000}"/>
    <cellStyle name="shade" xfId="2747" xr:uid="{00000000-0005-0000-0000-00006E0E0000}"/>
    <cellStyle name="shade 2" xfId="2748" xr:uid="{00000000-0005-0000-0000-00006F0E0000}"/>
    <cellStyle name="Source Line" xfId="456" xr:uid="{00000000-0005-0000-0000-0000700E0000}"/>
    <cellStyle name="Source Line 2" xfId="457" xr:uid="{00000000-0005-0000-0000-0000710E0000}"/>
    <cellStyle name="Standaard_laroux" xfId="458" xr:uid="{00000000-0005-0000-0000-0000720E0000}"/>
    <cellStyle name="Standard_Makro1" xfId="894" xr:uid="{00000000-0005-0000-0000-0000730E0000}"/>
    <cellStyle name="Style ,,Currency" xfId="459" xr:uid="{00000000-0005-0000-0000-0000740E0000}"/>
    <cellStyle name="Style ,,Currency 2" xfId="3613" xr:uid="{00000000-0005-0000-0000-0000750E0000}"/>
    <cellStyle name="Style ,,Currency 2 2" xfId="5980" xr:uid="{00000000-0005-0000-0000-0000750E0000}"/>
    <cellStyle name="Style ,,Currency 3" xfId="3975" xr:uid="{00000000-0005-0000-0000-0000760E0000}"/>
    <cellStyle name="Style 1" xfId="460" xr:uid="{00000000-0005-0000-0000-0000770E0000}"/>
    <cellStyle name="Style 1 10" xfId="895" xr:uid="{00000000-0005-0000-0000-0000780E0000}"/>
    <cellStyle name="Style 1 11" xfId="3614" xr:uid="{00000000-0005-0000-0000-0000790E0000}"/>
    <cellStyle name="Style 1 12" xfId="3976" xr:uid="{00000000-0005-0000-0000-00007A0E0000}"/>
    <cellStyle name="Style 1 13" xfId="6227" xr:uid="{00000000-0005-0000-0000-000002040000}"/>
    <cellStyle name="Style 1 2" xfId="461" xr:uid="{00000000-0005-0000-0000-00007B0E0000}"/>
    <cellStyle name="Style 1 2 2" xfId="896" xr:uid="{00000000-0005-0000-0000-00007C0E0000}"/>
    <cellStyle name="Style 1 2 3" xfId="3718" xr:uid="{00000000-0005-0000-0000-00007D0E0000}"/>
    <cellStyle name="Style 1 2 4" xfId="5824" xr:uid="{00000000-0005-0000-0000-000003040000}"/>
    <cellStyle name="Style 1 3" xfId="462" xr:uid="{00000000-0005-0000-0000-00007E0E0000}"/>
    <cellStyle name="Style 1 3 2" xfId="898" xr:uid="{00000000-0005-0000-0000-00007F0E0000}"/>
    <cellStyle name="Style 1 3 2 2" xfId="3283" xr:uid="{00000000-0005-0000-0000-0000800E0000}"/>
    <cellStyle name="Style 1 3 3" xfId="897" xr:uid="{00000000-0005-0000-0000-0000810E0000}"/>
    <cellStyle name="Style 1 4" xfId="626" xr:uid="{00000000-0005-0000-0000-0000820E0000}"/>
    <cellStyle name="Style 1 4 2" xfId="899" xr:uid="{00000000-0005-0000-0000-0000830E0000}"/>
    <cellStyle name="Style 1 4 2 2" xfId="3284" xr:uid="{00000000-0005-0000-0000-0000840E0000}"/>
    <cellStyle name="Style 1 4 3" xfId="3285" xr:uid="{00000000-0005-0000-0000-0000850E0000}"/>
    <cellStyle name="Style 1 5" xfId="1172" xr:uid="{00000000-0005-0000-0000-0000860E0000}"/>
    <cellStyle name="Style 1 5 2" xfId="1330" xr:uid="{00000000-0005-0000-0000-0000870E0000}"/>
    <cellStyle name="Style 1 6" xfId="1173" xr:uid="{00000000-0005-0000-0000-0000880E0000}"/>
    <cellStyle name="Style 1 6 2" xfId="3615" xr:uid="{00000000-0005-0000-0000-0000890E0000}"/>
    <cellStyle name="Style 1 7" xfId="1174" xr:uid="{00000000-0005-0000-0000-00008A0E0000}"/>
    <cellStyle name="Style 1 8" xfId="1175" xr:uid="{00000000-0005-0000-0000-00008B0E0000}"/>
    <cellStyle name="Style 1 9" xfId="1176" xr:uid="{00000000-0005-0000-0000-00008C0E0000}"/>
    <cellStyle name="Style 10" xfId="463" xr:uid="{00000000-0005-0000-0000-00008D0E0000}"/>
    <cellStyle name="Style 10 2" xfId="1004" xr:uid="{00000000-0005-0000-0000-00008E0E0000}"/>
    <cellStyle name="Style 11" xfId="464" xr:uid="{00000000-0005-0000-0000-00008F0E0000}"/>
    <cellStyle name="Style 11 2" xfId="1005" xr:uid="{00000000-0005-0000-0000-0000900E0000}"/>
    <cellStyle name="Style 12" xfId="465" xr:uid="{00000000-0005-0000-0000-0000910E0000}"/>
    <cellStyle name="Style 12 2" xfId="1006" xr:uid="{00000000-0005-0000-0000-0000920E0000}"/>
    <cellStyle name="Style 13" xfId="466" xr:uid="{00000000-0005-0000-0000-0000930E0000}"/>
    <cellStyle name="Style 13 2" xfId="1007" xr:uid="{00000000-0005-0000-0000-0000940E0000}"/>
    <cellStyle name="Style 14" xfId="467" xr:uid="{00000000-0005-0000-0000-0000950E0000}"/>
    <cellStyle name="Style 14 2" xfId="1008" xr:uid="{00000000-0005-0000-0000-0000960E0000}"/>
    <cellStyle name="Style 15" xfId="468" xr:uid="{00000000-0005-0000-0000-0000970E0000}"/>
    <cellStyle name="Style 15 2" xfId="1009" xr:uid="{00000000-0005-0000-0000-0000980E0000}"/>
    <cellStyle name="Style 16" xfId="469" xr:uid="{00000000-0005-0000-0000-0000990E0000}"/>
    <cellStyle name="Style 16 2" xfId="1010" xr:uid="{00000000-0005-0000-0000-00009A0E0000}"/>
    <cellStyle name="Style 2" xfId="470" xr:uid="{00000000-0005-0000-0000-00009B0E0000}"/>
    <cellStyle name="Style 2 2" xfId="1011" xr:uid="{00000000-0005-0000-0000-00009C0E0000}"/>
    <cellStyle name="Style 21" xfId="471" xr:uid="{00000000-0005-0000-0000-00009D0E0000}"/>
    <cellStyle name="Style 21 2" xfId="1012" xr:uid="{00000000-0005-0000-0000-00009E0E0000}"/>
    <cellStyle name="Style 21 2 2" xfId="4442" xr:uid="{00000000-0005-0000-0000-00009E0E0000}"/>
    <cellStyle name="Style 21 3" xfId="4242" xr:uid="{00000000-0005-0000-0000-00009D0E0000}"/>
    <cellStyle name="Style 22" xfId="472" xr:uid="{00000000-0005-0000-0000-00009F0E0000}"/>
    <cellStyle name="Style 22 2" xfId="1013" xr:uid="{00000000-0005-0000-0000-0000A00E0000}"/>
    <cellStyle name="Style 22 2 2" xfId="4443" xr:uid="{00000000-0005-0000-0000-0000A00E0000}"/>
    <cellStyle name="Style 22 3" xfId="4243" xr:uid="{00000000-0005-0000-0000-00009F0E0000}"/>
    <cellStyle name="Style 23" xfId="473" xr:uid="{00000000-0005-0000-0000-0000A10E0000}"/>
    <cellStyle name="Style 23 2" xfId="1014" xr:uid="{00000000-0005-0000-0000-0000A20E0000}"/>
    <cellStyle name="Style 23 2 2" xfId="4444" xr:uid="{00000000-0005-0000-0000-0000A20E0000}"/>
    <cellStyle name="Style 23 3" xfId="4244" xr:uid="{00000000-0005-0000-0000-0000A10E0000}"/>
    <cellStyle name="Style 24" xfId="474" xr:uid="{00000000-0005-0000-0000-0000A30E0000}"/>
    <cellStyle name="Style 24 2" xfId="1015" xr:uid="{00000000-0005-0000-0000-0000A40E0000}"/>
    <cellStyle name="Style 24 2 2" xfId="4445" xr:uid="{00000000-0005-0000-0000-0000A40E0000}"/>
    <cellStyle name="Style 24 3" xfId="4245" xr:uid="{00000000-0005-0000-0000-0000A30E0000}"/>
    <cellStyle name="Style 25" xfId="475" xr:uid="{00000000-0005-0000-0000-0000A50E0000}"/>
    <cellStyle name="Style 25 2" xfId="1016" xr:uid="{00000000-0005-0000-0000-0000A60E0000}"/>
    <cellStyle name="Style 26" xfId="476" xr:uid="{00000000-0005-0000-0000-0000A70E0000}"/>
    <cellStyle name="Style 26 2" xfId="1017" xr:uid="{00000000-0005-0000-0000-0000A80E0000}"/>
    <cellStyle name="Style 27" xfId="477" xr:uid="{00000000-0005-0000-0000-0000A90E0000}"/>
    <cellStyle name="Style 27 2" xfId="1018" xr:uid="{00000000-0005-0000-0000-0000AA0E0000}"/>
    <cellStyle name="Style 27 2 2" xfId="4447" xr:uid="{00000000-0005-0000-0000-0000AA0E0000}"/>
    <cellStyle name="Style 27 3" xfId="4247" xr:uid="{00000000-0005-0000-0000-0000A90E0000}"/>
    <cellStyle name="Style 28" xfId="478" xr:uid="{00000000-0005-0000-0000-0000AB0E0000}"/>
    <cellStyle name="Style 28 2" xfId="1019" xr:uid="{00000000-0005-0000-0000-0000AC0E0000}"/>
    <cellStyle name="Style 28 2 2" xfId="4448" xr:uid="{00000000-0005-0000-0000-0000AC0E0000}"/>
    <cellStyle name="Style 28 3" xfId="4248" xr:uid="{00000000-0005-0000-0000-0000AB0E0000}"/>
    <cellStyle name="Style 29" xfId="479" xr:uid="{00000000-0005-0000-0000-0000AD0E0000}"/>
    <cellStyle name="Style 29 2" xfId="1020" xr:uid="{00000000-0005-0000-0000-0000AE0E0000}"/>
    <cellStyle name="Style 29 2 2" xfId="4449" xr:uid="{00000000-0005-0000-0000-0000AE0E0000}"/>
    <cellStyle name="Style 29 3" xfId="4249" xr:uid="{00000000-0005-0000-0000-0000AD0E0000}"/>
    <cellStyle name="Style 3" xfId="480" xr:uid="{00000000-0005-0000-0000-0000AF0E0000}"/>
    <cellStyle name="Style 3 2" xfId="1021" xr:uid="{00000000-0005-0000-0000-0000B00E0000}"/>
    <cellStyle name="Style 30" xfId="481" xr:uid="{00000000-0005-0000-0000-0000B10E0000}"/>
    <cellStyle name="Style 30 2" xfId="1022" xr:uid="{00000000-0005-0000-0000-0000B20E0000}"/>
    <cellStyle name="Style 30 2 2" xfId="4450" xr:uid="{00000000-0005-0000-0000-0000B20E0000}"/>
    <cellStyle name="Style 30 3" xfId="4250" xr:uid="{00000000-0005-0000-0000-0000B10E0000}"/>
    <cellStyle name="Style 31" xfId="482" xr:uid="{00000000-0005-0000-0000-0000B30E0000}"/>
    <cellStyle name="Style 31 2" xfId="1023" xr:uid="{00000000-0005-0000-0000-0000B40E0000}"/>
    <cellStyle name="Style 32" xfId="483" xr:uid="{00000000-0005-0000-0000-0000B50E0000}"/>
    <cellStyle name="Style 32 2" xfId="1024" xr:uid="{00000000-0005-0000-0000-0000B60E0000}"/>
    <cellStyle name="Style 33" xfId="484" xr:uid="{00000000-0005-0000-0000-0000B70E0000}"/>
    <cellStyle name="Style 33 2" xfId="1025" xr:uid="{00000000-0005-0000-0000-0000B80E0000}"/>
    <cellStyle name="Style 34" xfId="485" xr:uid="{00000000-0005-0000-0000-0000B90E0000}"/>
    <cellStyle name="Style 34 2" xfId="1026" xr:uid="{00000000-0005-0000-0000-0000BA0E0000}"/>
    <cellStyle name="Style 4" xfId="486" xr:uid="{00000000-0005-0000-0000-0000BB0E0000}"/>
    <cellStyle name="Style 4 2" xfId="1027" xr:uid="{00000000-0005-0000-0000-0000BC0E0000}"/>
    <cellStyle name="Style 41" xfId="487" xr:uid="{00000000-0005-0000-0000-0000BD0E0000}"/>
    <cellStyle name="Style 41 2" xfId="1028" xr:uid="{00000000-0005-0000-0000-0000BE0E0000}"/>
    <cellStyle name="Style 41 2 2" xfId="4451" xr:uid="{00000000-0005-0000-0000-0000BE0E0000}"/>
    <cellStyle name="Style 41 3" xfId="4251" xr:uid="{00000000-0005-0000-0000-0000BD0E0000}"/>
    <cellStyle name="Style 43" xfId="488" xr:uid="{00000000-0005-0000-0000-0000BF0E0000}"/>
    <cellStyle name="Style 43 2" xfId="1029" xr:uid="{00000000-0005-0000-0000-0000C00E0000}"/>
    <cellStyle name="Style 43 2 2" xfId="4452" xr:uid="{00000000-0005-0000-0000-0000C00E0000}"/>
    <cellStyle name="Style 43 3" xfId="4252" xr:uid="{00000000-0005-0000-0000-0000BF0E0000}"/>
    <cellStyle name="Style 46" xfId="489" xr:uid="{00000000-0005-0000-0000-0000C10E0000}"/>
    <cellStyle name="Style 46 2" xfId="1030" xr:uid="{00000000-0005-0000-0000-0000C20E0000}"/>
    <cellStyle name="Style 46 2 2" xfId="4453" xr:uid="{00000000-0005-0000-0000-0000C20E0000}"/>
    <cellStyle name="Style 46 3" xfId="4253" xr:uid="{00000000-0005-0000-0000-0000C10E0000}"/>
    <cellStyle name="Style 49" xfId="490" xr:uid="{00000000-0005-0000-0000-0000C30E0000}"/>
    <cellStyle name="Style 49 2" xfId="1031" xr:uid="{00000000-0005-0000-0000-0000C40E0000}"/>
    <cellStyle name="Style 49 2 2" xfId="4454" xr:uid="{00000000-0005-0000-0000-0000C40E0000}"/>
    <cellStyle name="Style 49 3" xfId="4254" xr:uid="{00000000-0005-0000-0000-0000C30E0000}"/>
    <cellStyle name="Style 5" xfId="491" xr:uid="{00000000-0005-0000-0000-0000C50E0000}"/>
    <cellStyle name="Style 5 2" xfId="1032" xr:uid="{00000000-0005-0000-0000-0000C60E0000}"/>
    <cellStyle name="Style 51" xfId="492" xr:uid="{00000000-0005-0000-0000-0000C70E0000}"/>
    <cellStyle name="Style 51 2" xfId="1033" xr:uid="{00000000-0005-0000-0000-0000C80E0000}"/>
    <cellStyle name="Style 51 2 2" xfId="4456" xr:uid="{00000000-0005-0000-0000-0000C80E0000}"/>
    <cellStyle name="Style 51 3" xfId="4255" xr:uid="{00000000-0005-0000-0000-0000C70E0000}"/>
    <cellStyle name="Style 53" xfId="493" xr:uid="{00000000-0005-0000-0000-0000C90E0000}"/>
    <cellStyle name="Style 53 2" xfId="1034" xr:uid="{00000000-0005-0000-0000-0000CA0E0000}"/>
    <cellStyle name="Style 53 2 2" xfId="4457" xr:uid="{00000000-0005-0000-0000-0000CA0E0000}"/>
    <cellStyle name="Style 53 3" xfId="4256" xr:uid="{00000000-0005-0000-0000-0000C90E0000}"/>
    <cellStyle name="Style 55" xfId="494" xr:uid="{00000000-0005-0000-0000-0000CB0E0000}"/>
    <cellStyle name="Style 55 2" xfId="1035" xr:uid="{00000000-0005-0000-0000-0000CC0E0000}"/>
    <cellStyle name="Style 55 2 2" xfId="4458" xr:uid="{00000000-0005-0000-0000-0000CC0E0000}"/>
    <cellStyle name="Style 55 3" xfId="4257" xr:uid="{00000000-0005-0000-0000-0000CB0E0000}"/>
    <cellStyle name="Style 6" xfId="495" xr:uid="{00000000-0005-0000-0000-0000CD0E0000}"/>
    <cellStyle name="Style 6 2" xfId="1036" xr:uid="{00000000-0005-0000-0000-0000CE0E0000}"/>
    <cellStyle name="Style 7" xfId="496" xr:uid="{00000000-0005-0000-0000-0000CF0E0000}"/>
    <cellStyle name="Style 7 2" xfId="1037" xr:uid="{00000000-0005-0000-0000-0000D00E0000}"/>
    <cellStyle name="Style 8" xfId="497" xr:uid="{00000000-0005-0000-0000-0000D10E0000}"/>
    <cellStyle name="Style 8 2" xfId="1038" xr:uid="{00000000-0005-0000-0000-0000D20E0000}"/>
    <cellStyle name="Style 9" xfId="498" xr:uid="{00000000-0005-0000-0000-0000D30E0000}"/>
    <cellStyle name="Style 9 2" xfId="1039" xr:uid="{00000000-0005-0000-0000-0000D40E0000}"/>
    <cellStyle name="Sub_Heading" xfId="499" xr:uid="{00000000-0005-0000-0000-0000D50E0000}"/>
    <cellStyle name="subhead" xfId="500" xr:uid="{00000000-0005-0000-0000-0000D60E0000}"/>
    <cellStyle name="subhead 2" xfId="900" xr:uid="{00000000-0005-0000-0000-0000D70E0000}"/>
    <cellStyle name="subt1" xfId="501" xr:uid="{00000000-0005-0000-0000-0000D80E0000}"/>
    <cellStyle name="subt1 2" xfId="901" xr:uid="{00000000-0005-0000-0000-0000D90E0000}"/>
    <cellStyle name="subt1 3" xfId="2749" xr:uid="{00000000-0005-0000-0000-0000DA0E0000}"/>
    <cellStyle name="subt1 4" xfId="3719" xr:uid="{00000000-0005-0000-0000-0000DB0E0000}"/>
    <cellStyle name="Table Footer" xfId="502" xr:uid="{00000000-0005-0000-0000-0000DC0E0000}"/>
    <cellStyle name="Table Footer 10" xfId="902" xr:uid="{00000000-0005-0000-0000-0000DD0E0000}"/>
    <cellStyle name="Table Footer 10 2" xfId="4416" xr:uid="{00000000-0005-0000-0000-0000DD0E0000}"/>
    <cellStyle name="Table Footer 11" xfId="3616" xr:uid="{00000000-0005-0000-0000-0000DE0E0000}"/>
    <cellStyle name="Table Footer 12" xfId="3647" xr:uid="{00000000-0005-0000-0000-0000DF0E0000}"/>
    <cellStyle name="Table Footer 12 2" xfId="5991" xr:uid="{00000000-0005-0000-0000-0000DF0E0000}"/>
    <cellStyle name="Table Footer 13" xfId="3978" xr:uid="{00000000-0005-0000-0000-0000E00E0000}"/>
    <cellStyle name="Table Footer 14" xfId="3839" xr:uid="{00000000-0005-0000-0000-0000E10E0000}"/>
    <cellStyle name="Table Footer 15" xfId="4261" xr:uid="{00000000-0005-0000-0000-0000DC0E0000}"/>
    <cellStyle name="Table Footer 2" xfId="503" xr:uid="{00000000-0005-0000-0000-0000E20E0000}"/>
    <cellStyle name="Table Footer 2 2" xfId="903" xr:uid="{00000000-0005-0000-0000-0000E30E0000}"/>
    <cellStyle name="Table Footer 2 2 2" xfId="4417" xr:uid="{00000000-0005-0000-0000-0000E30E0000}"/>
    <cellStyle name="Table Footer 2 3" xfId="3617" xr:uid="{00000000-0005-0000-0000-0000E40E0000}"/>
    <cellStyle name="Table Footer 2 4" xfId="3979" xr:uid="{00000000-0005-0000-0000-0000E50E0000}"/>
    <cellStyle name="Table Footer 2 5" xfId="4262" xr:uid="{00000000-0005-0000-0000-0000E20E0000}"/>
    <cellStyle name="Table Footer 3" xfId="504" xr:uid="{00000000-0005-0000-0000-0000E60E0000}"/>
    <cellStyle name="Table Footer 3 2" xfId="905" xr:uid="{00000000-0005-0000-0000-0000E70E0000}"/>
    <cellStyle name="Table Footer 3 2 2" xfId="3286" xr:uid="{00000000-0005-0000-0000-0000E80E0000}"/>
    <cellStyle name="Table Footer 3 2 2 2" xfId="5729" xr:uid="{00000000-0005-0000-0000-0000E80E0000}"/>
    <cellStyle name="Table Footer 3 2 3" xfId="3619" xr:uid="{00000000-0005-0000-0000-0000E90E0000}"/>
    <cellStyle name="Table Footer 3 2 4" xfId="3981" xr:uid="{00000000-0005-0000-0000-0000EA0E0000}"/>
    <cellStyle name="Table Footer 3 3" xfId="904" xr:uid="{00000000-0005-0000-0000-0000EB0E0000}"/>
    <cellStyle name="Table Footer 3 3 2" xfId="4418" xr:uid="{00000000-0005-0000-0000-0000EB0E0000}"/>
    <cellStyle name="Table Footer 3 4" xfId="3618" xr:uid="{00000000-0005-0000-0000-0000EC0E0000}"/>
    <cellStyle name="Table Footer 3 5" xfId="3980" xr:uid="{00000000-0005-0000-0000-0000ED0E0000}"/>
    <cellStyle name="Table Footer 3 6" xfId="4263" xr:uid="{00000000-0005-0000-0000-0000E60E0000}"/>
    <cellStyle name="Table Footer 4" xfId="627" xr:uid="{00000000-0005-0000-0000-0000EE0E0000}"/>
    <cellStyle name="Table Footer 4 2" xfId="906" xr:uid="{00000000-0005-0000-0000-0000EF0E0000}"/>
    <cellStyle name="Table Footer 4 2 2" xfId="3287" xr:uid="{00000000-0005-0000-0000-0000F00E0000}"/>
    <cellStyle name="Table Footer 4 2 2 2" xfId="5730" xr:uid="{00000000-0005-0000-0000-0000F00E0000}"/>
    <cellStyle name="Table Footer 4 2 3" xfId="3621" xr:uid="{00000000-0005-0000-0000-0000F10E0000}"/>
    <cellStyle name="Table Footer 4 2 4" xfId="3983" xr:uid="{00000000-0005-0000-0000-0000F20E0000}"/>
    <cellStyle name="Table Footer 4 3" xfId="3288" xr:uid="{00000000-0005-0000-0000-0000F30E0000}"/>
    <cellStyle name="Table Footer 4 3 2" xfId="5731" xr:uid="{00000000-0005-0000-0000-0000F30E0000}"/>
    <cellStyle name="Table Footer 4 4" xfId="3620" xr:uid="{00000000-0005-0000-0000-0000F40E0000}"/>
    <cellStyle name="Table Footer 4 5" xfId="3982" xr:uid="{00000000-0005-0000-0000-0000F50E0000}"/>
    <cellStyle name="Table Footer 4 6" xfId="4317" xr:uid="{00000000-0005-0000-0000-0000EE0E0000}"/>
    <cellStyle name="Table Footer 5" xfId="1177" xr:uid="{00000000-0005-0000-0000-0000F60E0000}"/>
    <cellStyle name="Table Footer 5 2" xfId="1331" xr:uid="{00000000-0005-0000-0000-0000F70E0000}"/>
    <cellStyle name="Table Footer 5 2 2" xfId="3623" xr:uid="{00000000-0005-0000-0000-0000F80E0000}"/>
    <cellStyle name="Table Footer 5 2 3" xfId="3985" xr:uid="{00000000-0005-0000-0000-0000F90E0000}"/>
    <cellStyle name="Table Footer 5 3" xfId="3622" xr:uid="{00000000-0005-0000-0000-0000FA0E0000}"/>
    <cellStyle name="Table Footer 5 4" xfId="3984" xr:uid="{00000000-0005-0000-0000-0000FB0E0000}"/>
    <cellStyle name="Table Footer 5 5" xfId="4497" xr:uid="{00000000-0005-0000-0000-0000F60E0000}"/>
    <cellStyle name="Table Footer 6" xfId="1178" xr:uid="{00000000-0005-0000-0000-0000FC0E0000}"/>
    <cellStyle name="Table Footer 6 2" xfId="3624" xr:uid="{00000000-0005-0000-0000-0000FD0E0000}"/>
    <cellStyle name="Table Footer 6 3" xfId="3648" xr:uid="{00000000-0005-0000-0000-0000FE0E0000}"/>
    <cellStyle name="Table Footer 6 3 2" xfId="5992" xr:uid="{00000000-0005-0000-0000-0000FE0E0000}"/>
    <cellStyle name="Table Footer 6 4" xfId="3986" xr:uid="{00000000-0005-0000-0000-0000FF0E0000}"/>
    <cellStyle name="Table Footer 6 5" xfId="4498" xr:uid="{00000000-0005-0000-0000-0000FC0E0000}"/>
    <cellStyle name="Table Footer 7" xfId="1179" xr:uid="{00000000-0005-0000-0000-0000000F0000}"/>
    <cellStyle name="Table Footer 7 2" xfId="4499" xr:uid="{00000000-0005-0000-0000-0000000F0000}"/>
    <cellStyle name="Table Footer 8" xfId="1180" xr:uid="{00000000-0005-0000-0000-0000010F0000}"/>
    <cellStyle name="Table Footer 8 2" xfId="4500" xr:uid="{00000000-0005-0000-0000-0000010F0000}"/>
    <cellStyle name="Table Footer 9" xfId="1181" xr:uid="{00000000-0005-0000-0000-0000020F0000}"/>
    <cellStyle name="Table Footer 9 2" xfId="4501" xr:uid="{00000000-0005-0000-0000-0000020F0000}"/>
    <cellStyle name="Table Head" xfId="505" xr:uid="{00000000-0005-0000-0000-0000030F0000}"/>
    <cellStyle name="Table Head 2" xfId="1040" xr:uid="{00000000-0005-0000-0000-0000040F0000}"/>
    <cellStyle name="Table Head Aligned" xfId="506" xr:uid="{00000000-0005-0000-0000-0000050F0000}"/>
    <cellStyle name="Table Head Aligned 2" xfId="6312" xr:uid="{00000000-0005-0000-0000-0000050F0000}"/>
    <cellStyle name="Table Head Blue" xfId="507" xr:uid="{00000000-0005-0000-0000-0000060F0000}"/>
    <cellStyle name="Table Head Blue 2" xfId="1041" xr:uid="{00000000-0005-0000-0000-0000070F0000}"/>
    <cellStyle name="Table Head Green" xfId="508" xr:uid="{00000000-0005-0000-0000-0000080F0000}"/>
    <cellStyle name="Table Head Green 2" xfId="1042" xr:uid="{00000000-0005-0000-0000-0000090F0000}"/>
    <cellStyle name="Table Head Green 2 2" xfId="6418" xr:uid="{00000000-0005-0000-0000-0000090F0000}"/>
    <cellStyle name="Table Head Green 3" xfId="6365" xr:uid="{00000000-0005-0000-0000-0000080F0000}"/>
    <cellStyle name="Table Head_Val_Sum_Graph" xfId="509" xr:uid="{00000000-0005-0000-0000-00000A0F0000}"/>
    <cellStyle name="Table Header" xfId="510" xr:uid="{00000000-0005-0000-0000-00000B0F0000}"/>
    <cellStyle name="Table Header 10" xfId="907" xr:uid="{00000000-0005-0000-0000-00000C0F0000}"/>
    <cellStyle name="Table Header 10 2" xfId="6461" xr:uid="{00000000-0005-0000-0000-0000880C0000}"/>
    <cellStyle name="Table Header 11" xfId="3625" xr:uid="{00000000-0005-0000-0000-00000D0F0000}"/>
    <cellStyle name="Table Header 12" xfId="3987" xr:uid="{00000000-0005-0000-0000-00000E0F0000}"/>
    <cellStyle name="Table Header 13" xfId="6457" xr:uid="{00000000-0005-0000-0000-0000870C0000}"/>
    <cellStyle name="Table Header 2" xfId="511" xr:uid="{00000000-0005-0000-0000-00000F0F0000}"/>
    <cellStyle name="Table Header 2 2" xfId="908" xr:uid="{00000000-0005-0000-0000-0000100F0000}"/>
    <cellStyle name="Table Header 2 2 2" xfId="6462" xr:uid="{00000000-0005-0000-0000-00008A0C0000}"/>
    <cellStyle name="Table Header 2 3" xfId="3626" xr:uid="{00000000-0005-0000-0000-0000110F0000}"/>
    <cellStyle name="Table Header 2 4" xfId="3988" xr:uid="{00000000-0005-0000-0000-0000120F0000}"/>
    <cellStyle name="Table Header 2 5" xfId="6458" xr:uid="{00000000-0005-0000-0000-0000890C0000}"/>
    <cellStyle name="Table Header 3" xfId="512" xr:uid="{00000000-0005-0000-0000-0000130F0000}"/>
    <cellStyle name="Table Header 3 2" xfId="910" xr:uid="{00000000-0005-0000-0000-0000140F0000}"/>
    <cellStyle name="Table Header 3 2 2" xfId="3289" xr:uid="{00000000-0005-0000-0000-0000150F0000}"/>
    <cellStyle name="Table Header 3 2 2 2" xfId="6482" xr:uid="{00000000-0005-0000-0000-00008D0C0000}"/>
    <cellStyle name="Table Header 3 2 3" xfId="3628" xr:uid="{00000000-0005-0000-0000-0000160F0000}"/>
    <cellStyle name="Table Header 3 2 4" xfId="3990" xr:uid="{00000000-0005-0000-0000-0000170F0000}"/>
    <cellStyle name="Table Header 3 3" xfId="909" xr:uid="{00000000-0005-0000-0000-0000180F0000}"/>
    <cellStyle name="Table Header 3 3 2" xfId="6463" xr:uid="{00000000-0005-0000-0000-00008E0C0000}"/>
    <cellStyle name="Table Header 3 4" xfId="3627" xr:uid="{00000000-0005-0000-0000-0000190F0000}"/>
    <cellStyle name="Table Header 3 5" xfId="3989" xr:uid="{00000000-0005-0000-0000-00001A0F0000}"/>
    <cellStyle name="Table Header 3 6" xfId="6459" xr:uid="{00000000-0005-0000-0000-00008B0C0000}"/>
    <cellStyle name="Table Header 4" xfId="628" xr:uid="{00000000-0005-0000-0000-00001B0F0000}"/>
    <cellStyle name="Table Header 4 2" xfId="911" xr:uid="{00000000-0005-0000-0000-00001C0F0000}"/>
    <cellStyle name="Table Header 4 2 2" xfId="3290" xr:uid="{00000000-0005-0000-0000-00001D0F0000}"/>
    <cellStyle name="Table Header 4 2 2 2" xfId="6483" xr:uid="{00000000-0005-0000-0000-0000910C0000}"/>
    <cellStyle name="Table Header 4 2 3" xfId="3630" xr:uid="{00000000-0005-0000-0000-00001E0F0000}"/>
    <cellStyle name="Table Header 4 2 4" xfId="3992" xr:uid="{00000000-0005-0000-0000-00001F0F0000}"/>
    <cellStyle name="Table Header 4 3" xfId="3291" xr:uid="{00000000-0005-0000-0000-0000200F0000}"/>
    <cellStyle name="Table Header 4 3 2" xfId="6484" xr:uid="{00000000-0005-0000-0000-0000920C0000}"/>
    <cellStyle name="Table Header 4 4" xfId="3629" xr:uid="{00000000-0005-0000-0000-0000210F0000}"/>
    <cellStyle name="Table Header 4 5" xfId="3991" xr:uid="{00000000-0005-0000-0000-0000220F0000}"/>
    <cellStyle name="Table Header 4 6" xfId="6460" xr:uid="{00000000-0005-0000-0000-00008F0C0000}"/>
    <cellStyle name="Table Header 5" xfId="1182" xr:uid="{00000000-0005-0000-0000-0000230F0000}"/>
    <cellStyle name="Table Header 5 2" xfId="1332" xr:uid="{00000000-0005-0000-0000-0000240F0000}"/>
    <cellStyle name="Table Header 5 2 2" xfId="3632" xr:uid="{00000000-0005-0000-0000-0000250F0000}"/>
    <cellStyle name="Table Header 5 2 3" xfId="3994" xr:uid="{00000000-0005-0000-0000-0000260F0000}"/>
    <cellStyle name="Table Header 5 3" xfId="3631" xr:uid="{00000000-0005-0000-0000-0000270F0000}"/>
    <cellStyle name="Table Header 5 4" xfId="3993" xr:uid="{00000000-0005-0000-0000-0000280F0000}"/>
    <cellStyle name="Table Header 5 5" xfId="6464" xr:uid="{00000000-0005-0000-0000-0000930C0000}"/>
    <cellStyle name="Table Header 6" xfId="1183" xr:uid="{00000000-0005-0000-0000-0000290F0000}"/>
    <cellStyle name="Table Header 6 2" xfId="3633" xr:uid="{00000000-0005-0000-0000-00002A0F0000}"/>
    <cellStyle name="Table Header 6 3" xfId="3995" xr:uid="{00000000-0005-0000-0000-00002B0F0000}"/>
    <cellStyle name="Table Header 6 4" xfId="6465" xr:uid="{00000000-0005-0000-0000-0000950C0000}"/>
    <cellStyle name="Table Header 7" xfId="1184" xr:uid="{00000000-0005-0000-0000-00002C0F0000}"/>
    <cellStyle name="Table Header 7 2" xfId="6466" xr:uid="{00000000-0005-0000-0000-0000960C0000}"/>
    <cellStyle name="Table Header 8" xfId="1185" xr:uid="{00000000-0005-0000-0000-00002D0F0000}"/>
    <cellStyle name="Table Header 8 2" xfId="6467" xr:uid="{00000000-0005-0000-0000-0000970C0000}"/>
    <cellStyle name="Table Header 9" xfId="1186" xr:uid="{00000000-0005-0000-0000-00002E0F0000}"/>
    <cellStyle name="Table Header 9 2" xfId="6468" xr:uid="{00000000-0005-0000-0000-0000980C0000}"/>
    <cellStyle name="Table Heading" xfId="513" xr:uid="{00000000-0005-0000-0000-00002F0F0000}"/>
    <cellStyle name="Table Text" xfId="514" xr:uid="{00000000-0005-0000-0000-0000300F0000}"/>
    <cellStyle name="Table Text 2" xfId="1043" xr:uid="{00000000-0005-0000-0000-0000310F0000}"/>
    <cellStyle name="Table Title" xfId="515" xr:uid="{00000000-0005-0000-0000-0000320F0000}"/>
    <cellStyle name="Table Title 2" xfId="1044" xr:uid="{00000000-0005-0000-0000-0000330F0000}"/>
    <cellStyle name="Table Title 3" xfId="5598" xr:uid="{00000000-0005-0000-0000-000007040000}"/>
    <cellStyle name="Table Units" xfId="516" xr:uid="{00000000-0005-0000-0000-0000340F0000}"/>
    <cellStyle name="Table Units 2" xfId="1045" xr:uid="{00000000-0005-0000-0000-0000350F0000}"/>
    <cellStyle name="Table_Header" xfId="517" xr:uid="{00000000-0005-0000-0000-0000360F0000}"/>
    <cellStyle name="TableBorder" xfId="518" xr:uid="{00000000-0005-0000-0000-0000370F0000}"/>
    <cellStyle name="TableBorder 2" xfId="1187" xr:uid="{00000000-0005-0000-0000-0000380F0000}"/>
    <cellStyle name="TableBorder 3" xfId="1188" xr:uid="{00000000-0005-0000-0000-0000390F0000}"/>
    <cellStyle name="TableBorder 4" xfId="1189" xr:uid="{00000000-0005-0000-0000-00003A0F0000}"/>
    <cellStyle name="TableBorder 5" xfId="1190" xr:uid="{00000000-0005-0000-0000-00003B0F0000}"/>
    <cellStyle name="TableBorder 6" xfId="1191" xr:uid="{00000000-0005-0000-0000-00003C0F0000}"/>
    <cellStyle name="TableBorder 7" xfId="1192" xr:uid="{00000000-0005-0000-0000-00003D0F0000}"/>
    <cellStyle name="TableBorder 8" xfId="1193" xr:uid="{00000000-0005-0000-0000-00003E0F0000}"/>
    <cellStyle name="TableBorder 9" xfId="1194" xr:uid="{00000000-0005-0000-0000-00003F0F0000}"/>
    <cellStyle name="Temp" xfId="519" xr:uid="{00000000-0005-0000-0000-0000400F0000}"/>
    <cellStyle name="Temp 2" xfId="912" xr:uid="{00000000-0005-0000-0000-0000410F0000}"/>
    <cellStyle name="text" xfId="520" xr:uid="{00000000-0005-0000-0000-0000420F0000}"/>
    <cellStyle name="Text 1" xfId="521" xr:uid="{00000000-0005-0000-0000-0000430F0000}"/>
    <cellStyle name="Text 1 2" xfId="1046" xr:uid="{00000000-0005-0000-0000-0000440F0000}"/>
    <cellStyle name="text 10" xfId="3663" xr:uid="{00000000-0005-0000-0000-0000450F0000}"/>
    <cellStyle name="text 11" xfId="3996" xr:uid="{00000000-0005-0000-0000-0000460F0000}"/>
    <cellStyle name="text 12" xfId="4010" xr:uid="{00000000-0005-0000-0000-0000470F0000}"/>
    <cellStyle name="text 13" xfId="3977" xr:uid="{00000000-0005-0000-0000-0000480F0000}"/>
    <cellStyle name="text 14" xfId="4011" xr:uid="{00000000-0005-0000-0000-0000490F0000}"/>
    <cellStyle name="text 15" xfId="3997" xr:uid="{00000000-0005-0000-0000-00004A0F0000}"/>
    <cellStyle name="text 16" xfId="4012" xr:uid="{00000000-0005-0000-0000-00004B0F0000}"/>
    <cellStyle name="text 17" xfId="3999" xr:uid="{00000000-0005-0000-0000-00004C0F0000}"/>
    <cellStyle name="text 2" xfId="913" xr:uid="{00000000-0005-0000-0000-00004D0F0000}"/>
    <cellStyle name="text 3" xfId="1333" xr:uid="{00000000-0005-0000-0000-00004E0F0000}"/>
    <cellStyle name="text 4" xfId="1342" xr:uid="{00000000-0005-0000-0000-00004F0F0000}"/>
    <cellStyle name="text 5" xfId="3635" xr:uid="{00000000-0005-0000-0000-0000500F0000}"/>
    <cellStyle name="text 6" xfId="3649" xr:uid="{00000000-0005-0000-0000-0000510F0000}"/>
    <cellStyle name="text 7" xfId="3634" xr:uid="{00000000-0005-0000-0000-0000520F0000}"/>
    <cellStyle name="text 8" xfId="3650" xr:uid="{00000000-0005-0000-0000-0000530F0000}"/>
    <cellStyle name="text 9" xfId="3637" xr:uid="{00000000-0005-0000-0000-0000540F0000}"/>
    <cellStyle name="Text Head 1" xfId="522" xr:uid="{00000000-0005-0000-0000-0000550F0000}"/>
    <cellStyle name="Text Head 1 2" xfId="1047" xr:uid="{00000000-0005-0000-0000-0000560F0000}"/>
    <cellStyle name="Text Indent A" xfId="523" xr:uid="{00000000-0005-0000-0000-0000570F0000}"/>
    <cellStyle name="Text Indent B" xfId="524" xr:uid="{00000000-0005-0000-0000-0000580F0000}"/>
    <cellStyle name="Text Indent B 2" xfId="525" xr:uid="{00000000-0005-0000-0000-0000590F0000}"/>
    <cellStyle name="Text Indent B 2 2" xfId="2750" xr:uid="{00000000-0005-0000-0000-00005A0F0000}"/>
    <cellStyle name="Text Indent B 3" xfId="526" xr:uid="{00000000-0005-0000-0000-00005B0F0000}"/>
    <cellStyle name="Text Indent B 3 2" xfId="914" xr:uid="{00000000-0005-0000-0000-00005C0F0000}"/>
    <cellStyle name="Text Indent B 3 2 2" xfId="3292" xr:uid="{00000000-0005-0000-0000-00005D0F0000}"/>
    <cellStyle name="Text Indent B 3 3" xfId="3293" xr:uid="{00000000-0005-0000-0000-00005E0F0000}"/>
    <cellStyle name="Text Indent B 4" xfId="629" xr:uid="{00000000-0005-0000-0000-00005F0F0000}"/>
    <cellStyle name="Text Indent B 4 2" xfId="1334" xr:uid="{00000000-0005-0000-0000-0000600F0000}"/>
    <cellStyle name="Text Indent B 4 2 2" xfId="3294" xr:uid="{00000000-0005-0000-0000-0000610F0000}"/>
    <cellStyle name="Text Indent B 4 3" xfId="3295" xr:uid="{00000000-0005-0000-0000-0000620F0000}"/>
    <cellStyle name="Text Indent B 5" xfId="1335" xr:uid="{00000000-0005-0000-0000-0000630F0000}"/>
    <cellStyle name="Text Indent B 5 2" xfId="3296" xr:uid="{00000000-0005-0000-0000-0000640F0000}"/>
    <cellStyle name="Text Indent B 5 3" xfId="3720" xr:uid="{00000000-0005-0000-0000-0000650F0000}"/>
    <cellStyle name="Text Indent B 6" xfId="3297" xr:uid="{00000000-0005-0000-0000-0000660F0000}"/>
    <cellStyle name="Text Indent B 7" xfId="3636" xr:uid="{00000000-0005-0000-0000-0000670F0000}"/>
    <cellStyle name="Text Indent B 8" xfId="3998" xr:uid="{00000000-0005-0000-0000-0000680F0000}"/>
    <cellStyle name="Text Indent C" xfId="527" xr:uid="{00000000-0005-0000-0000-0000690F0000}"/>
    <cellStyle name="Text Indent C 2" xfId="528" xr:uid="{00000000-0005-0000-0000-00006A0F0000}"/>
    <cellStyle name="Text Indent C 2 2" xfId="2751" xr:uid="{00000000-0005-0000-0000-00006B0F0000}"/>
    <cellStyle name="Text Indent C 3" xfId="529" xr:uid="{00000000-0005-0000-0000-00006C0F0000}"/>
    <cellStyle name="Text Indent C 3 2" xfId="915" xr:uid="{00000000-0005-0000-0000-00006D0F0000}"/>
    <cellStyle name="Text Indent C 3 2 2" xfId="3298" xr:uid="{00000000-0005-0000-0000-00006E0F0000}"/>
    <cellStyle name="Text Indent C 3 3" xfId="3299" xr:uid="{00000000-0005-0000-0000-00006F0F0000}"/>
    <cellStyle name="Text Indent C 4" xfId="630" xr:uid="{00000000-0005-0000-0000-0000700F0000}"/>
    <cellStyle name="Text Indent C 4 2" xfId="1336" xr:uid="{00000000-0005-0000-0000-0000710F0000}"/>
    <cellStyle name="Text Indent C 4 2 2" xfId="3300" xr:uid="{00000000-0005-0000-0000-0000720F0000}"/>
    <cellStyle name="Text Indent C 4 3" xfId="3301" xr:uid="{00000000-0005-0000-0000-0000730F0000}"/>
    <cellStyle name="Text Indent C 5" xfId="1337" xr:uid="{00000000-0005-0000-0000-0000740F0000}"/>
    <cellStyle name="Text Indent C 5 2" xfId="3302" xr:uid="{00000000-0005-0000-0000-0000750F0000}"/>
    <cellStyle name="Text Indent C 5 3" xfId="3721" xr:uid="{00000000-0005-0000-0000-0000760F0000}"/>
    <cellStyle name="Text Indent C 6" xfId="3303" xr:uid="{00000000-0005-0000-0000-0000770F0000}"/>
    <cellStyle name="Text Indent C 7" xfId="3638" xr:uid="{00000000-0005-0000-0000-0000780F0000}"/>
    <cellStyle name="Text Indent C 8" xfId="4000" xr:uid="{00000000-0005-0000-0000-0000790F0000}"/>
    <cellStyle name="text_31122007" xfId="530" xr:uid="{00000000-0005-0000-0000-00007A0F0000}"/>
    <cellStyle name="Title 2" xfId="1048" xr:uid="{00000000-0005-0000-0000-00007B0F0000}"/>
    <cellStyle name="Title 2 2" xfId="2752" xr:uid="{00000000-0005-0000-0000-00007C0F0000}"/>
    <cellStyle name="Title 2 2 2" xfId="6354" xr:uid="{00000000-0005-0000-0000-00000F040000}"/>
    <cellStyle name="Title 3" xfId="1338" xr:uid="{00000000-0005-0000-0000-00007D0F0000}"/>
    <cellStyle name="Title 4" xfId="531" xr:uid="{00000000-0005-0000-0000-00007E0F0000}"/>
    <cellStyle name="Title Line" xfId="532" xr:uid="{00000000-0005-0000-0000-00007F0F0000}"/>
    <cellStyle name="Top Line" xfId="533" xr:uid="{00000000-0005-0000-0000-0000800F0000}"/>
    <cellStyle name="Top Line 2" xfId="2753" xr:uid="{00000000-0005-0000-0000-0000810F0000}"/>
    <cellStyle name="Top Line 2 2" xfId="2754" xr:uid="{00000000-0005-0000-0000-0000820F0000}"/>
    <cellStyle name="Top Line 2 2 2" xfId="5356" xr:uid="{00000000-0005-0000-0000-0000820F0000}"/>
    <cellStyle name="Top Line 2 3" xfId="2755" xr:uid="{00000000-0005-0000-0000-0000830F0000}"/>
    <cellStyle name="Top Line 2 3 2" xfId="5357" xr:uid="{00000000-0005-0000-0000-0000830F0000}"/>
    <cellStyle name="Top Line 2 4" xfId="5355" xr:uid="{00000000-0005-0000-0000-0000810F0000}"/>
    <cellStyle name="Top Line 3" xfId="2756" xr:uid="{00000000-0005-0000-0000-0000840F0000}"/>
    <cellStyle name="Top Line 3 2" xfId="5358" xr:uid="{00000000-0005-0000-0000-0000840F0000}"/>
    <cellStyle name="Top Line 4" xfId="4268" xr:uid="{00000000-0005-0000-0000-0000800F0000}"/>
    <cellStyle name="Top Row" xfId="534" xr:uid="{00000000-0005-0000-0000-0000850F0000}"/>
    <cellStyle name="Top Row 2" xfId="916" xr:uid="{00000000-0005-0000-0000-0000860F0000}"/>
    <cellStyle name="Top Row 2 2" xfId="4421" xr:uid="{00000000-0005-0000-0000-0000860F0000}"/>
    <cellStyle name="Top Row 3" xfId="3304" xr:uid="{00000000-0005-0000-0000-0000870F0000}"/>
    <cellStyle name="Top Row 3 2" xfId="5734" xr:uid="{00000000-0005-0000-0000-0000870F0000}"/>
    <cellStyle name="Top Row 4" xfId="3639" xr:uid="{00000000-0005-0000-0000-0000880F0000}"/>
    <cellStyle name="Top Row 4 2" xfId="5984" xr:uid="{00000000-0005-0000-0000-0000880F0000}"/>
    <cellStyle name="Top Row 5" xfId="4001" xr:uid="{00000000-0005-0000-0000-0000890F0000}"/>
    <cellStyle name="Top Row 6" xfId="4269" xr:uid="{00000000-0005-0000-0000-0000850F0000}"/>
    <cellStyle name="Top Row 7" xfId="4551" xr:uid="{00000000-0005-0000-0000-000011040000}"/>
    <cellStyle name="Total 2" xfId="1049" xr:uid="{00000000-0005-0000-0000-00008A0F0000}"/>
    <cellStyle name="Total 2 2" xfId="2757" xr:uid="{00000000-0005-0000-0000-00008B0F0000}"/>
    <cellStyle name="Total 2 2 2" xfId="2758" xr:uid="{00000000-0005-0000-0000-00008C0F0000}"/>
    <cellStyle name="Total 2 2 2 2" xfId="5360" xr:uid="{00000000-0005-0000-0000-00008C0F0000}"/>
    <cellStyle name="Total 2 2 3" xfId="2759" xr:uid="{00000000-0005-0000-0000-00008D0F0000}"/>
    <cellStyle name="Total 2 2 3 2" xfId="5361" xr:uid="{00000000-0005-0000-0000-00008D0F0000}"/>
    <cellStyle name="Total 2 2 4" xfId="5359" xr:uid="{00000000-0005-0000-0000-00008B0F0000}"/>
    <cellStyle name="Total 2 3" xfId="2760" xr:uid="{00000000-0005-0000-0000-00008E0F0000}"/>
    <cellStyle name="Total 2 3 2" xfId="5362" xr:uid="{00000000-0005-0000-0000-00008E0F0000}"/>
    <cellStyle name="Total 2 4" xfId="2761" xr:uid="{00000000-0005-0000-0000-00008F0F0000}"/>
    <cellStyle name="Total 2 4 2" xfId="5363" xr:uid="{00000000-0005-0000-0000-00008F0F0000}"/>
    <cellStyle name="Total 2 5" xfId="3305" xr:uid="{00000000-0005-0000-0000-0000900F0000}"/>
    <cellStyle name="Total 2 5 2" xfId="5735" xr:uid="{00000000-0005-0000-0000-0000900F0000}"/>
    <cellStyle name="Total 2 6" xfId="3641" xr:uid="{00000000-0005-0000-0000-0000910F0000}"/>
    <cellStyle name="Total 2 6 2" xfId="5986" xr:uid="{00000000-0005-0000-0000-0000910F0000}"/>
    <cellStyle name="Total 2 7" xfId="4003" xr:uid="{00000000-0005-0000-0000-0000920F0000}"/>
    <cellStyle name="Total 3" xfId="1339" xr:uid="{00000000-0005-0000-0000-0000930F0000}"/>
    <cellStyle name="Total 3 2" xfId="3306" xr:uid="{00000000-0005-0000-0000-0000940F0000}"/>
    <cellStyle name="Total 3 2 2" xfId="5736" xr:uid="{00000000-0005-0000-0000-0000940F0000}"/>
    <cellStyle name="Total 3 3" xfId="3642" xr:uid="{00000000-0005-0000-0000-0000950F0000}"/>
    <cellStyle name="Total 3 3 2" xfId="5987" xr:uid="{00000000-0005-0000-0000-0000950F0000}"/>
    <cellStyle name="Total 3 4" xfId="4004" xr:uid="{00000000-0005-0000-0000-0000960F0000}"/>
    <cellStyle name="Total 4" xfId="3640" xr:uid="{00000000-0005-0000-0000-0000970F0000}"/>
    <cellStyle name="Total 4 2" xfId="5985" xr:uid="{00000000-0005-0000-0000-0000970F0000}"/>
    <cellStyle name="Total 5" xfId="4002" xr:uid="{00000000-0005-0000-0000-0000980F0000}"/>
    <cellStyle name="Total 6" xfId="535" xr:uid="{00000000-0005-0000-0000-0000990F0000}"/>
    <cellStyle name="Total 6 2" xfId="4270" xr:uid="{00000000-0005-0000-0000-0000990F0000}"/>
    <cellStyle name="Total Row" xfId="536" xr:uid="{00000000-0005-0000-0000-00009A0F0000}"/>
    <cellStyle name="Total Row 2" xfId="3643" xr:uid="{00000000-0005-0000-0000-00009B0F0000}"/>
    <cellStyle name="Tusental (0)_pldt" xfId="537" xr:uid="{00000000-0005-0000-0000-00009C0F0000}"/>
    <cellStyle name="Tusental_BUDGET" xfId="2762" xr:uid="{00000000-0005-0000-0000-00009D0F0000}"/>
    <cellStyle name="Underline_Single" xfId="538" xr:uid="{00000000-0005-0000-0000-00009E0F0000}"/>
    <cellStyle name="Value" xfId="539" xr:uid="{00000000-0005-0000-0000-00009F0F0000}"/>
    <cellStyle name="Value 2" xfId="917" xr:uid="{00000000-0005-0000-0000-0000A00F0000}"/>
    <cellStyle name="Value 3" xfId="4005" xr:uid="{00000000-0005-0000-0000-0000A10F0000}"/>
    <cellStyle name="Valuta (0)_pldt" xfId="540" xr:uid="{00000000-0005-0000-0000-0000A20F0000}"/>
    <cellStyle name="Valuta [0]_laroux" xfId="541" xr:uid="{00000000-0005-0000-0000-0000A30F0000}"/>
    <cellStyle name="Valuta_BUDGET" xfId="2763" xr:uid="{00000000-0005-0000-0000-0000A40F0000}"/>
    <cellStyle name="Warning Text 2" xfId="1050" xr:uid="{00000000-0005-0000-0000-0000A50F0000}"/>
    <cellStyle name="Warning Text 2 2" xfId="2764" xr:uid="{00000000-0005-0000-0000-0000A60F0000}"/>
    <cellStyle name="Warning Text 3" xfId="1340" xr:uid="{00000000-0005-0000-0000-0000A70F0000}"/>
    <cellStyle name="Warning Text 4" xfId="542" xr:uid="{00000000-0005-0000-0000-0000A80F0000}"/>
    <cellStyle name="year" xfId="543" xr:uid="{00000000-0005-0000-0000-0000A90F0000}"/>
    <cellStyle name="year 2" xfId="5180" xr:uid="{00000000-0005-0000-0000-0000A90F0000}"/>
    <cellStyle name="パーセント_QTBLNEW" xfId="544" xr:uid="{00000000-0005-0000-0000-0000AA0F0000}"/>
    <cellStyle name="쉼표 [0]_ConPack_20040430" xfId="4147" xr:uid="{00000000-0005-0000-0000-000016040000}"/>
    <cellStyle name="표준_(Appen A) 1.BS" xfId="4377" xr:uid="{00000000-0005-0000-0000-000017040000}"/>
    <cellStyle name="千分位[0]_SHIT" xfId="545" xr:uid="{00000000-0005-0000-0000-0000AC0F0000}"/>
    <cellStyle name="千分位_SHIT" xfId="546" xr:uid="{00000000-0005-0000-0000-0000AD0F0000}"/>
    <cellStyle name="常规_bpexpri" xfId="547" xr:uid="{00000000-0005-0000-0000-0000AE0F0000}"/>
    <cellStyle name="桁区切り_070830_Financial_information" xfId="548" xr:uid="{00000000-0005-0000-0000-0000AF0F0000}"/>
    <cellStyle name="標準_07 0911 Follow-up data request with Apollo commentary" xfId="549" xr:uid="{00000000-0005-0000-0000-0000B00F0000}"/>
    <cellStyle name="貨幣 [0]_SHIT" xfId="550" xr:uid="{00000000-0005-0000-0000-0000B10F0000}"/>
    <cellStyle name="貨幣_SHIT" xfId="551" xr:uid="{00000000-0005-0000-0000-0000B20F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2</xdr:row>
      <xdr:rowOff>147708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2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76201</xdr:rowOff>
    </xdr:from>
    <xdr:to>
      <xdr:col>1</xdr:col>
      <xdr:colOff>475263</xdr:colOff>
      <xdr:row>2</xdr:row>
      <xdr:rowOff>133351</xdr:rowOff>
    </xdr:to>
    <xdr:pic>
      <xdr:nvPicPr>
        <xdr:cNvPr id="2" name="Picture 1" descr="Logo_robi english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1"/>
          <a:ext cx="43716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733425" cy="542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733425" cy="5429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_COMMON_DIRECTORY\BP\01.%20Reporting\09.%20Investor%20Relations\2017\4Q17\Robi%20-%20Cheat%20Sheet_4Q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el.phua\OneDrive%20-%20edotco%20Group%20Sdn%20Bhd\Monthly%20Report%20IR\Jun'18\Group%20Performance_Jun18%20(ESLL)%20-%20Excl%20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i"/>
      <sheetName val="Robi (Q)"/>
      <sheetName val="Grameenphone"/>
      <sheetName val="Banglalink"/>
    </sheetNames>
    <sheetDataSet>
      <sheetData sheetId="0"/>
      <sheetData sheetId="1">
        <row r="40">
          <cell r="BF40">
            <v>4054740454.1300001</v>
          </cell>
        </row>
        <row r="137">
          <cell r="BF137">
            <v>0.29806008607625128</v>
          </cell>
          <cell r="BG137">
            <v>0.30330591344111196</v>
          </cell>
          <cell r="BH137">
            <v>0.3150703615615188</v>
          </cell>
        </row>
        <row r="143">
          <cell r="BG143">
            <v>8575</v>
          </cell>
          <cell r="BH143">
            <v>8814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or Dashboard"/>
      <sheetName val="Print&gt;"/>
      <sheetName val="High level"/>
      <sheetName val="Super Cheat Sheet"/>
      <sheetName val="Cheat Sheet"/>
      <sheetName val="PR (Tower)"/>
      <sheetName val="PR (Tenant)"/>
      <sheetName val="Revenue Details"/>
      <sheetName val="Tenancy"/>
      <sheetName val="Margin Analysis"/>
      <sheetName val="Details"/>
      <sheetName val="Summary"/>
      <sheetName val="For Slides"/>
      <sheetName val="Charts"/>
      <sheetName val="Cost Analysis"/>
      <sheetName val="PR (Tower) - LC"/>
      <sheetName val="Strategy"/>
      <sheetName val="Summary (LC)"/>
      <sheetName val="QoQ"/>
      <sheetName val="ROIC (LC)"/>
      <sheetName val="ROIC"/>
      <sheetName val="ROIC Stat"/>
      <sheetName val="Cash and Debt"/>
      <sheetName val="Board Format"/>
      <sheetName val="LegacyNew"/>
      <sheetName val="Fx Analysis"/>
      <sheetName val="Unrealised Fx"/>
      <sheetName val="Rev share"/>
      <sheetName val="HC"/>
      <sheetName val="HQ"/>
      <sheetName val="Manpower"/>
      <sheetName val="Balance Sheet"/>
      <sheetName val="Tower"/>
      <sheetName val="Debt"/>
      <sheetName val="Country Analysis"/>
      <sheetName val="Townhall"/>
      <sheetName val="Chart"/>
      <sheetName val="Dashboard"/>
      <sheetName val="KPI Framework"/>
      <sheetName val="Analyst"/>
      <sheetName val="C Report"/>
      <sheetName val="MC Report"/>
      <sheetName val="Fcst"/>
      <sheetName val="Overview - Group"/>
      <sheetName val="Overview - MY"/>
      <sheetName val="Overview - BD"/>
      <sheetName val="Overview - MM"/>
      <sheetName val="Overview - KH"/>
      <sheetName val="Overview - ESLL"/>
      <sheetName val="Overview - PK"/>
      <sheetName val="Overview - EIL"/>
      <sheetName val="Overview - ELIM"/>
      <sheetName val="Overview - CC"/>
      <sheetName val="Overview - MM (FUll)"/>
      <sheetName val="Overview - DD"/>
      <sheetName val="Overview - SL"/>
      <sheetName val="LC&gt;"/>
      <sheetName val="Cost Analysis (LC)"/>
      <sheetName val="Overview - BD (LC)"/>
      <sheetName val="Overview - MM (LC)"/>
      <sheetName val="Overview - SL (LC)"/>
      <sheetName val="Overview - ESLL (LC)"/>
      <sheetName val="Overview - PK (LC)"/>
      <sheetName val="Overview - DD (LC)"/>
      <sheetName val="Overview - KH (LC)"/>
      <sheetName val="CR&gt;"/>
      <sheetName val="Overview - BD (CR)"/>
      <sheetName val="Overview - ESLL (CR)"/>
      <sheetName val="Overview - SL (CR)"/>
      <sheetName val="Overview - MM (CR)"/>
      <sheetName val="Overview - PK (CR)"/>
      <sheetName val="Overview - DD (CR)"/>
      <sheetName val="Overview - KH (CR)"/>
      <sheetName val="BP16 - Group"/>
      <sheetName val="BP16 - MY"/>
      <sheetName val="BP16 - KH"/>
      <sheetName val="BP16 - MM"/>
      <sheetName val="BP16 - BD"/>
      <sheetName val="BP16 - SL"/>
      <sheetName val="BP16 - Elim"/>
      <sheetName val="BP16 - PK"/>
      <sheetName val="BP16 - DD"/>
      <sheetName val="BP16 - CC"/>
      <sheetName val="Fc- Group"/>
      <sheetName val="Fc - MY"/>
      <sheetName val="Fc- BD"/>
      <sheetName val="Fc- KH"/>
      <sheetName val="Fc - SL"/>
      <sheetName val="Fc - PK"/>
      <sheetName val="Fc - 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63">
          <cell r="AN63">
            <v>1734</v>
          </cell>
        </row>
        <row r="68">
          <cell r="AN68">
            <v>0</v>
          </cell>
        </row>
      </sheetData>
      <sheetData sheetId="48" refreshError="1"/>
      <sheetData sheetId="49" refreshError="1"/>
      <sheetData sheetId="50" refreshError="1">
        <row r="63">
          <cell r="AN63">
            <v>701</v>
          </cell>
        </row>
        <row r="68">
          <cell r="AN68">
            <v>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66"/>
  <sheetViews>
    <sheetView tabSelected="1" zoomScale="80" zoomScaleNormal="80" zoomScaleSheetLayoutView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O2" sqref="O2"/>
    </sheetView>
  </sheetViews>
  <sheetFormatPr defaultColWidth="9.140625" defaultRowHeight="15"/>
  <cols>
    <col min="1" max="1" width="3.28515625" style="1" customWidth="1"/>
    <col min="2" max="2" width="38.7109375" style="1" customWidth="1"/>
    <col min="3" max="10" width="9.28515625" style="1" hidden="1" customWidth="1"/>
    <col min="11" max="26" width="9.28515625" style="1" customWidth="1"/>
    <col min="27" max="32" width="9.140625" style="1"/>
    <col min="33" max="37" width="9.28515625" style="1" customWidth="1"/>
    <col min="38" max="38" width="10" style="1" bestFit="1" customWidth="1"/>
    <col min="39" max="39" width="1.7109375" customWidth="1"/>
    <col min="40" max="40" width="10.7109375" style="1" bestFit="1" customWidth="1"/>
    <col min="41" max="16384" width="9.140625" style="1"/>
  </cols>
  <sheetData>
    <row r="2" spans="1:42">
      <c r="E2" s="33"/>
      <c r="S2" s="30"/>
      <c r="T2" s="30"/>
      <c r="U2" s="30"/>
      <c r="W2" s="30"/>
      <c r="X2" s="33"/>
      <c r="Y2" s="30"/>
      <c r="AL2" s="140"/>
      <c r="AM2" s="110"/>
      <c r="AN2" s="140"/>
    </row>
    <row r="3" spans="1:42">
      <c r="W3" s="30"/>
      <c r="X3" s="30"/>
      <c r="AL3" s="25"/>
      <c r="AM3" s="110"/>
      <c r="AN3" s="25"/>
    </row>
    <row r="4" spans="1:42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00" t="s">
        <v>279</v>
      </c>
      <c r="X4" s="200"/>
      <c r="Y4" s="200"/>
      <c r="Z4" s="200"/>
      <c r="AA4" s="3"/>
      <c r="AB4" s="200" t="s">
        <v>280</v>
      </c>
      <c r="AC4" s="200"/>
      <c r="AD4" s="200"/>
      <c r="AE4" s="200"/>
      <c r="AF4" s="3"/>
      <c r="AG4" s="3"/>
      <c r="AH4" s="3"/>
      <c r="AI4" s="3"/>
      <c r="AJ4" s="3"/>
      <c r="AK4" s="3"/>
      <c r="AL4" s="141" t="s">
        <v>279</v>
      </c>
      <c r="AN4" s="2" t="s">
        <v>280</v>
      </c>
    </row>
    <row r="5" spans="1:42">
      <c r="B5" s="4"/>
      <c r="C5" s="201">
        <v>2013</v>
      </c>
      <c r="D5" s="201"/>
      <c r="E5" s="201"/>
      <c r="F5" s="201"/>
      <c r="G5" s="202">
        <v>2014</v>
      </c>
      <c r="H5" s="202"/>
      <c r="I5" s="202"/>
      <c r="J5" s="202"/>
      <c r="K5" s="203">
        <v>2015</v>
      </c>
      <c r="L5" s="203"/>
      <c r="M5" s="203"/>
      <c r="N5" s="203"/>
      <c r="O5" s="204">
        <v>2016</v>
      </c>
      <c r="P5" s="204"/>
      <c r="Q5" s="204"/>
      <c r="R5" s="204"/>
      <c r="S5" s="205">
        <v>2017</v>
      </c>
      <c r="T5" s="205"/>
      <c r="U5" s="205"/>
      <c r="V5" s="205"/>
      <c r="W5" s="206">
        <v>2018</v>
      </c>
      <c r="X5" s="206"/>
      <c r="Y5" s="206"/>
      <c r="Z5" s="206"/>
      <c r="AB5" s="206">
        <v>2018</v>
      </c>
      <c r="AC5" s="206"/>
      <c r="AD5" s="206"/>
      <c r="AE5" s="206"/>
      <c r="AG5" s="207" t="s">
        <v>42</v>
      </c>
      <c r="AH5" s="209" t="s">
        <v>43</v>
      </c>
      <c r="AI5" s="210" t="s">
        <v>45</v>
      </c>
      <c r="AJ5" s="211" t="s">
        <v>44</v>
      </c>
      <c r="AK5" s="212" t="s">
        <v>47</v>
      </c>
      <c r="AL5" s="198" t="s">
        <v>294</v>
      </c>
      <c r="AN5" s="198" t="s">
        <v>294</v>
      </c>
    </row>
    <row r="6" spans="1:42">
      <c r="B6" s="6" t="s">
        <v>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108" t="s">
        <v>1</v>
      </c>
      <c r="AC6" s="108" t="s">
        <v>2</v>
      </c>
      <c r="AD6" s="108" t="s">
        <v>3</v>
      </c>
      <c r="AE6" s="108" t="s">
        <v>4</v>
      </c>
      <c r="AG6" s="208"/>
      <c r="AH6" s="208"/>
      <c r="AI6" s="208"/>
      <c r="AJ6" s="208"/>
      <c r="AK6" s="208"/>
      <c r="AL6" s="199"/>
      <c r="AN6" s="199"/>
    </row>
    <row r="7" spans="1:4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2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2">
      <c r="B9" s="5" t="s">
        <v>6</v>
      </c>
      <c r="C9" s="13">
        <v>1979</v>
      </c>
      <c r="D9" s="13">
        <v>2014</v>
      </c>
      <c r="E9" s="13">
        <v>2015</v>
      </c>
      <c r="F9" s="13">
        <v>2016</v>
      </c>
      <c r="G9" s="13">
        <v>1908</v>
      </c>
      <c r="H9" s="13">
        <v>1949</v>
      </c>
      <c r="I9" s="13">
        <v>1931</v>
      </c>
      <c r="J9" s="13">
        <v>1953</v>
      </c>
      <c r="K9" s="13">
        <v>1923</v>
      </c>
      <c r="L9" s="13">
        <v>1802</v>
      </c>
      <c r="M9" s="13">
        <v>1801</v>
      </c>
      <c r="N9" s="13">
        <v>1819</v>
      </c>
      <c r="O9" s="13">
        <v>1665</v>
      </c>
      <c r="P9" s="13">
        <v>1682</v>
      </c>
      <c r="Q9" s="13">
        <v>1630</v>
      </c>
      <c r="R9" s="13">
        <v>1646</v>
      </c>
      <c r="S9" s="13">
        <v>1599</v>
      </c>
      <c r="T9" s="13">
        <v>1604</v>
      </c>
      <c r="U9" s="13">
        <v>1641.9</v>
      </c>
      <c r="V9" s="13">
        <v>1747.8</v>
      </c>
      <c r="W9" s="13">
        <v>1636.4</v>
      </c>
      <c r="X9" s="13">
        <v>1682.06</v>
      </c>
      <c r="Y9" s="13">
        <v>1673.9</v>
      </c>
      <c r="Z9" s="13"/>
      <c r="AB9" s="13">
        <v>1797.6</v>
      </c>
      <c r="AC9" s="13">
        <v>1813.7</v>
      </c>
      <c r="AD9" s="13">
        <v>1812.5</v>
      </c>
      <c r="AE9" s="13"/>
      <c r="AG9" s="13">
        <v>8025</v>
      </c>
      <c r="AH9" s="13">
        <v>7742</v>
      </c>
      <c r="AI9" s="13">
        <v>7345</v>
      </c>
      <c r="AJ9" s="13">
        <v>6622</v>
      </c>
      <c r="AK9" s="13">
        <v>6592.88</v>
      </c>
      <c r="AL9" s="13">
        <v>4992.5</v>
      </c>
      <c r="AN9" s="13">
        <v>5423.9</v>
      </c>
      <c r="AP9" s="33"/>
    </row>
    <row r="10" spans="1:42">
      <c r="B10" s="5" t="s">
        <v>8</v>
      </c>
      <c r="C10" s="14">
        <v>0.91600000000000004</v>
      </c>
      <c r="D10" s="14">
        <v>0.90800000000000003</v>
      </c>
      <c r="E10" s="14">
        <v>0.91400000000000003</v>
      </c>
      <c r="F10" s="14">
        <v>0.92100000000000004</v>
      </c>
      <c r="G10" s="14">
        <v>0.95</v>
      </c>
      <c r="H10" s="14">
        <v>0.93899999999999995</v>
      </c>
      <c r="I10" s="14">
        <v>0.92100000000000004</v>
      </c>
      <c r="J10" s="14">
        <v>0.92900000000000005</v>
      </c>
      <c r="K10" s="14">
        <v>0.90200000000000002</v>
      </c>
      <c r="L10" s="14">
        <v>0.93</v>
      </c>
      <c r="M10" s="14">
        <v>0.93700000000000006</v>
      </c>
      <c r="N10" s="14">
        <v>0.90500000000000003</v>
      </c>
      <c r="O10" s="14">
        <v>0.91200000000000003</v>
      </c>
      <c r="P10" s="14">
        <v>0.88200000000000001</v>
      </c>
      <c r="Q10" s="14">
        <v>0.92100000000000004</v>
      </c>
      <c r="R10" s="14">
        <v>0.92500000000000004</v>
      </c>
      <c r="S10" s="14">
        <v>0.92220000000000002</v>
      </c>
      <c r="T10" s="14">
        <v>0.93210000000000004</v>
      </c>
      <c r="U10" s="14">
        <v>0.92800000000000005</v>
      </c>
      <c r="V10" s="14">
        <v>0.89349999999999996</v>
      </c>
      <c r="W10" s="14">
        <v>0.91900000000000004</v>
      </c>
      <c r="X10" s="14">
        <v>0.92100000000000004</v>
      </c>
      <c r="Y10" s="14">
        <v>0.91700000000000004</v>
      </c>
      <c r="Z10" s="14"/>
      <c r="AB10" s="14">
        <v>0.82750000000000001</v>
      </c>
      <c r="AC10" s="14">
        <v>0.84350000000000003</v>
      </c>
      <c r="AD10" s="14">
        <v>0.83350000000000002</v>
      </c>
      <c r="AE10" s="14"/>
      <c r="AG10" s="14">
        <v>0.91500000000000004</v>
      </c>
      <c r="AH10" s="14">
        <v>0.93500000000000005</v>
      </c>
      <c r="AI10" s="14">
        <v>0.91800000000000004</v>
      </c>
      <c r="AJ10" s="14">
        <v>0.91</v>
      </c>
      <c r="AK10" s="14">
        <v>0.91849999999999998</v>
      </c>
      <c r="AL10" s="14">
        <v>0.91900000000000004</v>
      </c>
      <c r="AN10" s="14">
        <v>0.83499999999999996</v>
      </c>
    </row>
    <row r="11" spans="1:42">
      <c r="A11" s="25"/>
      <c r="B11" s="5" t="s">
        <v>7</v>
      </c>
      <c r="C11" s="22">
        <v>0.16</v>
      </c>
      <c r="D11" s="22">
        <v>0.16</v>
      </c>
      <c r="E11" s="22">
        <v>0.18</v>
      </c>
      <c r="F11" s="22">
        <v>0.18</v>
      </c>
      <c r="G11" s="22">
        <v>0.19</v>
      </c>
      <c r="H11" s="22">
        <v>0.21</v>
      </c>
      <c r="I11" s="22">
        <v>0.23</v>
      </c>
      <c r="J11" s="22">
        <v>0.25</v>
      </c>
      <c r="K11" s="22">
        <v>0.26</v>
      </c>
      <c r="L11" s="22">
        <v>0.27</v>
      </c>
      <c r="M11" s="24">
        <v>0.28999999999999998</v>
      </c>
      <c r="N11" s="24">
        <v>0.28999999999999998</v>
      </c>
      <c r="O11" s="22">
        <v>0.31</v>
      </c>
      <c r="P11" s="22">
        <v>0.33</v>
      </c>
      <c r="Q11" s="24">
        <v>0.36</v>
      </c>
      <c r="R11" s="24">
        <v>0.37</v>
      </c>
      <c r="S11" s="22">
        <v>0.41299999999999998</v>
      </c>
      <c r="T11" s="22">
        <v>0.44</v>
      </c>
      <c r="U11" s="22">
        <v>0.44400000000000001</v>
      </c>
      <c r="V11" s="22">
        <v>0.438</v>
      </c>
      <c r="W11" s="22">
        <v>0.46500000000000002</v>
      </c>
      <c r="X11" s="139" t="s">
        <v>37</v>
      </c>
      <c r="Y11" s="139" t="s">
        <v>37</v>
      </c>
      <c r="Z11" s="22"/>
      <c r="AB11" s="22">
        <v>0.41499999999999998</v>
      </c>
      <c r="AC11" s="139" t="s">
        <v>37</v>
      </c>
      <c r="AD11" s="139" t="s">
        <v>37</v>
      </c>
      <c r="AE11" s="22"/>
      <c r="AG11" s="22">
        <v>0.17</v>
      </c>
      <c r="AH11" s="22">
        <v>0.22</v>
      </c>
      <c r="AI11" s="22">
        <v>0.28000000000000003</v>
      </c>
      <c r="AJ11" s="22">
        <v>0.34</v>
      </c>
      <c r="AK11" s="22">
        <v>0.43</v>
      </c>
      <c r="AL11" s="139" t="s">
        <v>37</v>
      </c>
      <c r="AN11" s="139" t="s">
        <v>37</v>
      </c>
    </row>
    <row r="12" spans="1:42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  <c r="AC12" s="22"/>
      <c r="AD12" s="22"/>
      <c r="AE12" s="8"/>
      <c r="AG12" s="8"/>
      <c r="AH12" s="8"/>
      <c r="AI12" s="8"/>
      <c r="AJ12" s="8"/>
      <c r="AK12" s="8"/>
      <c r="AL12" s="8"/>
      <c r="AN12" s="8"/>
    </row>
    <row r="13" spans="1:42">
      <c r="B13" s="5" t="s">
        <v>9</v>
      </c>
      <c r="C13" s="13">
        <v>865</v>
      </c>
      <c r="D13" s="13">
        <v>880</v>
      </c>
      <c r="E13" s="13">
        <v>882</v>
      </c>
      <c r="F13" s="13">
        <v>870</v>
      </c>
      <c r="G13" s="13">
        <v>793</v>
      </c>
      <c r="H13" s="13">
        <v>805</v>
      </c>
      <c r="I13" s="13">
        <v>734</v>
      </c>
      <c r="J13" s="13">
        <v>768</v>
      </c>
      <c r="K13" s="13">
        <v>710</v>
      </c>
      <c r="L13" s="13">
        <v>663</v>
      </c>
      <c r="M13" s="13">
        <v>677</v>
      </c>
      <c r="N13" s="8">
        <v>666</v>
      </c>
      <c r="O13" s="13">
        <v>625</v>
      </c>
      <c r="P13" s="13">
        <v>596</v>
      </c>
      <c r="Q13" s="13">
        <v>523</v>
      </c>
      <c r="R13" s="13">
        <v>585</v>
      </c>
      <c r="S13" s="13">
        <v>526.9</v>
      </c>
      <c r="T13" s="13">
        <v>564</v>
      </c>
      <c r="U13" s="13">
        <v>610.70000000000005</v>
      </c>
      <c r="V13" s="13">
        <v>615.70000000000005</v>
      </c>
      <c r="W13" s="13">
        <v>518.4</v>
      </c>
      <c r="X13" s="13">
        <v>553.79999999999995</v>
      </c>
      <c r="Y13" s="13">
        <v>553.5</v>
      </c>
      <c r="Z13" s="13"/>
      <c r="AB13" s="13">
        <v>456.6</v>
      </c>
      <c r="AC13" s="13">
        <v>494.95</v>
      </c>
      <c r="AD13" s="13">
        <v>488.2</v>
      </c>
      <c r="AE13" s="13"/>
      <c r="AG13" s="13">
        <v>3496</v>
      </c>
      <c r="AH13" s="13">
        <v>3099</v>
      </c>
      <c r="AI13" s="13">
        <v>2716</v>
      </c>
      <c r="AJ13" s="13">
        <v>2330</v>
      </c>
      <c r="AK13" s="13">
        <v>2317.5419922700003</v>
      </c>
      <c r="AL13" s="13">
        <v>1625.7</v>
      </c>
      <c r="AN13" s="13">
        <v>1439.8</v>
      </c>
      <c r="AP13" s="33"/>
    </row>
    <row r="14" spans="1:42">
      <c r="B14" s="5" t="s">
        <v>50</v>
      </c>
      <c r="C14" s="14">
        <v>0.43709999999999999</v>
      </c>
      <c r="D14" s="14">
        <v>0.43669999999999998</v>
      </c>
      <c r="E14" s="14">
        <v>0.43759999999999999</v>
      </c>
      <c r="F14" s="14">
        <v>0.43149999999999999</v>
      </c>
      <c r="G14" s="14">
        <v>0.41539999999999999</v>
      </c>
      <c r="H14" s="14">
        <v>0.4128</v>
      </c>
      <c r="I14" s="14">
        <v>0.37990000000000002</v>
      </c>
      <c r="J14" s="14">
        <v>0.39329999999999998</v>
      </c>
      <c r="K14" s="14">
        <v>0.36940000000000001</v>
      </c>
      <c r="L14" s="14">
        <v>0.36780000000000002</v>
      </c>
      <c r="M14" s="14">
        <v>0.37609999999999999</v>
      </c>
      <c r="N14" s="14">
        <v>0.36599999999999999</v>
      </c>
      <c r="O14" s="14">
        <v>0.37569999999999998</v>
      </c>
      <c r="P14" s="14">
        <v>0.35449999999999998</v>
      </c>
      <c r="Q14" s="14">
        <v>0.32090000000000002</v>
      </c>
      <c r="R14" s="14">
        <v>0.35549999999999998</v>
      </c>
      <c r="S14" s="14">
        <v>0.32950000000000002</v>
      </c>
      <c r="T14" s="14">
        <v>0.35160000000000002</v>
      </c>
      <c r="U14" s="14">
        <v>0.37190000000000001</v>
      </c>
      <c r="V14" s="14">
        <v>0.35199999999999998</v>
      </c>
      <c r="W14" s="14">
        <v>0.31669999999999998</v>
      </c>
      <c r="X14" s="14">
        <v>0.32929999999999998</v>
      </c>
      <c r="Y14" s="14">
        <v>0.33069999999999999</v>
      </c>
      <c r="Z14" s="13"/>
      <c r="AB14" s="14">
        <v>0.254</v>
      </c>
      <c r="AC14" s="14">
        <v>0.27289999999999998</v>
      </c>
      <c r="AD14" s="14">
        <v>0.26929999999999998</v>
      </c>
      <c r="AE14" s="13"/>
      <c r="AG14" s="14">
        <f>AG13/AG9</f>
        <v>0.43563862928348912</v>
      </c>
      <c r="AH14" s="14">
        <f>AH13/AH9</f>
        <v>0.40028416429863084</v>
      </c>
      <c r="AI14" s="14">
        <f>AI13/AI9</f>
        <v>0.36977535738597683</v>
      </c>
      <c r="AJ14" s="14">
        <f>AJ13/AJ9</f>
        <v>0.3518574448807007</v>
      </c>
      <c r="AK14" s="14">
        <f>AK13/AK9</f>
        <v>0.3515219437135213</v>
      </c>
      <c r="AL14" s="14">
        <v>0.3256</v>
      </c>
      <c r="AM14" s="142"/>
      <c r="AN14" s="14">
        <v>0.26540000000000002</v>
      </c>
      <c r="AP14" s="40"/>
    </row>
    <row r="15" spans="1:42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8"/>
      <c r="AC15" s="22"/>
      <c r="AD15" s="22"/>
      <c r="AE15" s="8"/>
      <c r="AG15" s="8"/>
      <c r="AH15" s="8"/>
      <c r="AI15" s="8"/>
      <c r="AJ15" s="8"/>
      <c r="AK15" s="8"/>
      <c r="AL15" s="8"/>
      <c r="AN15" s="8"/>
      <c r="AP15" s="31"/>
    </row>
    <row r="16" spans="1:42">
      <c r="B16" s="5" t="s">
        <v>10</v>
      </c>
      <c r="C16" s="13">
        <v>469</v>
      </c>
      <c r="D16" s="13">
        <v>498</v>
      </c>
      <c r="E16" s="13">
        <v>510</v>
      </c>
      <c r="F16" s="13">
        <v>613</v>
      </c>
      <c r="G16" s="13">
        <v>440</v>
      </c>
      <c r="H16" s="13">
        <v>451</v>
      </c>
      <c r="I16" s="13">
        <v>411</v>
      </c>
      <c r="J16" s="13">
        <v>399</v>
      </c>
      <c r="K16" s="13">
        <v>376</v>
      </c>
      <c r="L16" s="13">
        <v>328</v>
      </c>
      <c r="M16" s="13">
        <v>333</v>
      </c>
      <c r="N16" s="8">
        <v>255</v>
      </c>
      <c r="O16" s="13">
        <v>288</v>
      </c>
      <c r="P16" s="13">
        <v>261</v>
      </c>
      <c r="Q16" s="13">
        <v>216</v>
      </c>
      <c r="R16" s="13">
        <v>200</v>
      </c>
      <c r="S16" s="13">
        <v>191.8</v>
      </c>
      <c r="T16" s="13">
        <v>360</v>
      </c>
      <c r="U16" s="13">
        <v>237.4</v>
      </c>
      <c r="V16" s="13">
        <v>259.2</v>
      </c>
      <c r="W16" s="13">
        <v>187.1</v>
      </c>
      <c r="X16" s="13">
        <v>156.19999999999999</v>
      </c>
      <c r="Y16" s="13">
        <v>202.5</v>
      </c>
      <c r="Z16" s="13"/>
      <c r="AB16" s="13">
        <v>172.5</v>
      </c>
      <c r="AC16" s="13">
        <v>154.59</v>
      </c>
      <c r="AD16" s="13">
        <v>193.6</v>
      </c>
      <c r="AE16" s="13"/>
      <c r="AG16" s="13">
        <v>2089</v>
      </c>
      <c r="AH16" s="13">
        <v>1702</v>
      </c>
      <c r="AI16" s="13">
        <v>1291</v>
      </c>
      <c r="AJ16" s="13">
        <v>966</v>
      </c>
      <c r="AK16" s="21">
        <v>1049</v>
      </c>
      <c r="AL16" s="21">
        <v>545.9</v>
      </c>
      <c r="AN16" s="21">
        <v>520.70000000000005</v>
      </c>
      <c r="AP16" s="33"/>
    </row>
    <row r="17" spans="2:45">
      <c r="B17" s="5" t="s">
        <v>281</v>
      </c>
      <c r="C17" s="14">
        <v>0.23680000000000001</v>
      </c>
      <c r="D17" s="14">
        <v>0.24709999999999999</v>
      </c>
      <c r="E17" s="14">
        <v>0.25309999999999999</v>
      </c>
      <c r="F17" s="14">
        <v>0.3039</v>
      </c>
      <c r="G17" s="14">
        <v>0.23080000000000001</v>
      </c>
      <c r="H17" s="14">
        <v>0.23150000000000001</v>
      </c>
      <c r="I17" s="14">
        <v>0.21279999999999999</v>
      </c>
      <c r="J17" s="14">
        <v>0.20430000000000001</v>
      </c>
      <c r="K17" s="14">
        <v>0.19550000000000001</v>
      </c>
      <c r="L17" s="14">
        <v>0.182</v>
      </c>
      <c r="M17" s="14">
        <v>0.18479999999999999</v>
      </c>
      <c r="N17" s="14">
        <v>0.1399</v>
      </c>
      <c r="O17" s="14">
        <v>0.17319999999999999</v>
      </c>
      <c r="P17" s="14">
        <v>0.15540000000000001</v>
      </c>
      <c r="Q17" s="14">
        <v>0.13270000000000001</v>
      </c>
      <c r="R17" s="14">
        <v>0.12180000000000001</v>
      </c>
      <c r="S17" s="14">
        <v>0.12</v>
      </c>
      <c r="T17" s="14">
        <v>0.224</v>
      </c>
      <c r="U17" s="14">
        <v>0.14460000000000001</v>
      </c>
      <c r="V17" s="14">
        <v>0.14799999999999999</v>
      </c>
      <c r="W17" s="14">
        <v>0.114</v>
      </c>
      <c r="X17" s="14">
        <v>9.2799999999999994E-2</v>
      </c>
      <c r="Y17" s="14">
        <v>0.21099999999999999</v>
      </c>
      <c r="Z17" s="13"/>
      <c r="AB17" s="14">
        <v>9.5899999999999999E-2</v>
      </c>
      <c r="AC17" s="14">
        <v>8.5000000000000006E-2</v>
      </c>
      <c r="AD17" s="14">
        <v>0.10680000000000001</v>
      </c>
      <c r="AE17" s="13"/>
      <c r="AG17" s="14">
        <f>AG16/AG9</f>
        <v>0.26031152647975075</v>
      </c>
      <c r="AH17" s="14">
        <f>AH16/AH9</f>
        <v>0.21983983466804444</v>
      </c>
      <c r="AI17" s="14">
        <f>AI16/AI9</f>
        <v>0.17576582709326072</v>
      </c>
      <c r="AJ17" s="14">
        <f>AJ16/AJ9</f>
        <v>0.14587737843551796</v>
      </c>
      <c r="AK17" s="14">
        <v>0.159</v>
      </c>
      <c r="AL17" s="14">
        <v>0.109</v>
      </c>
      <c r="AN17" s="14">
        <v>9.6000000000000002E-2</v>
      </c>
      <c r="AP17" s="40"/>
    </row>
    <row r="18" spans="2:4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4"/>
      <c r="U18" s="14"/>
      <c r="V18" s="14"/>
      <c r="W18" s="14"/>
      <c r="X18" s="14"/>
      <c r="Y18" s="14"/>
      <c r="Z18" s="8"/>
      <c r="AB18" s="14"/>
      <c r="AC18" s="14"/>
      <c r="AD18" s="14"/>
      <c r="AE18" s="8"/>
      <c r="AG18" s="8"/>
      <c r="AH18" s="8"/>
      <c r="AI18" s="8"/>
      <c r="AJ18" s="8"/>
      <c r="AK18" s="8"/>
      <c r="AL18" s="8"/>
      <c r="AN18" s="8"/>
    </row>
    <row r="19" spans="2:4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22"/>
      <c r="AD19" s="22"/>
      <c r="AE19" s="8"/>
      <c r="AG19" s="8"/>
      <c r="AH19" s="8"/>
      <c r="AI19" s="8"/>
      <c r="AJ19" s="8"/>
      <c r="AK19" s="8"/>
      <c r="AL19" s="8"/>
      <c r="AN19" s="8"/>
    </row>
    <row r="20" spans="2:45">
      <c r="B20" s="7" t="s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B20" s="8"/>
      <c r="AC20" s="8"/>
      <c r="AD20" s="8"/>
      <c r="AE20" s="8"/>
      <c r="AG20" s="8"/>
      <c r="AH20" s="8"/>
      <c r="AI20" s="8"/>
      <c r="AJ20" s="8"/>
      <c r="AK20" s="8"/>
      <c r="AL20" s="8"/>
      <c r="AN20" s="8"/>
    </row>
    <row r="21" spans="2:45">
      <c r="B21" s="5" t="s">
        <v>12</v>
      </c>
      <c r="C21" s="14">
        <v>0.27829999999999999</v>
      </c>
      <c r="D21" s="14">
        <v>0.26840000000000003</v>
      </c>
      <c r="E21" s="14">
        <v>0.27079999999999999</v>
      </c>
      <c r="F21" s="14">
        <v>0.27050000000000002</v>
      </c>
      <c r="G21" s="14">
        <v>0.27289999999999998</v>
      </c>
      <c r="H21" s="14">
        <v>0.2828</v>
      </c>
      <c r="I21" s="14">
        <v>0.29949999999999999</v>
      </c>
      <c r="J21" s="14">
        <v>0.28060000000000002</v>
      </c>
      <c r="K21" s="14">
        <v>0.31919999999999998</v>
      </c>
      <c r="L21" s="14">
        <v>0.28160000000000002</v>
      </c>
      <c r="M21" s="14">
        <v>0.27500000000000002</v>
      </c>
      <c r="N21" s="14">
        <v>0.29470000000000002</v>
      </c>
      <c r="O21" s="14">
        <v>0.2437</v>
      </c>
      <c r="P21" s="14">
        <v>0.25280000000000002</v>
      </c>
      <c r="Q21" s="14">
        <v>0.23499999999999999</v>
      </c>
      <c r="R21" s="14">
        <v>0.2303</v>
      </c>
      <c r="S21" s="99">
        <v>0.23469999999999999</v>
      </c>
      <c r="T21" s="99">
        <v>0.21679999999999999</v>
      </c>
      <c r="U21" s="99">
        <v>0.20810000000000001</v>
      </c>
      <c r="V21" s="99">
        <v>0.27050000000000002</v>
      </c>
      <c r="W21" s="99">
        <v>0.26100000000000001</v>
      </c>
      <c r="X21" s="14">
        <v>0.2301</v>
      </c>
      <c r="Y21" s="14">
        <v>0.21790000000000001</v>
      </c>
      <c r="Z21" s="99"/>
      <c r="AB21" s="99">
        <v>0.35570000000000002</v>
      </c>
      <c r="AC21" s="99">
        <v>0.311</v>
      </c>
      <c r="AD21" s="99">
        <v>0.30320000000000003</v>
      </c>
      <c r="AE21" s="99"/>
      <c r="AF21" s="40"/>
      <c r="AG21" s="14">
        <v>0.27200000000000002</v>
      </c>
      <c r="AH21" s="14">
        <v>0.28399999999999997</v>
      </c>
      <c r="AI21" s="14">
        <v>0.29310000000000003</v>
      </c>
      <c r="AJ21" s="14">
        <v>0.24049999999999999</v>
      </c>
      <c r="AK21" s="99">
        <v>0.23300000000000001</v>
      </c>
      <c r="AL21" s="99">
        <v>0.23619999999999999</v>
      </c>
      <c r="AN21" s="99">
        <v>0.32329999999999998</v>
      </c>
      <c r="AP21" s="40"/>
      <c r="AQ21" s="40"/>
      <c r="AR21" s="40"/>
      <c r="AS21" s="40"/>
    </row>
    <row r="22" spans="2:45">
      <c r="B22" s="5" t="s">
        <v>13</v>
      </c>
      <c r="C22" s="14">
        <v>8.0500000000000002E-2</v>
      </c>
      <c r="D22" s="14">
        <v>8.1199999999999994E-2</v>
      </c>
      <c r="E22" s="14">
        <v>8.1199999999999994E-2</v>
      </c>
      <c r="F22" s="14">
        <v>7.3899999999999993E-2</v>
      </c>
      <c r="G22" s="14">
        <v>7.9200000000000007E-2</v>
      </c>
      <c r="H22" s="14">
        <v>7.8899999999999998E-2</v>
      </c>
      <c r="I22" s="14">
        <v>6.7599999999999993E-2</v>
      </c>
      <c r="J22" s="14">
        <v>6.1600000000000002E-2</v>
      </c>
      <c r="K22" s="14">
        <v>6.3700000000000007E-2</v>
      </c>
      <c r="L22" s="14">
        <v>7.51E-2</v>
      </c>
      <c r="M22" s="14">
        <v>6.7900000000000002E-2</v>
      </c>
      <c r="N22" s="14">
        <v>7.3200000000000001E-2</v>
      </c>
      <c r="O22" s="14">
        <v>8.3299999999999999E-2</v>
      </c>
      <c r="P22" s="14">
        <v>7.8700000000000006E-2</v>
      </c>
      <c r="Q22" s="14">
        <v>7.4300000000000005E-2</v>
      </c>
      <c r="R22" s="14">
        <v>7.4700000000000003E-2</v>
      </c>
      <c r="S22" s="99">
        <v>7.7899999999999997E-2</v>
      </c>
      <c r="T22" s="99">
        <v>7.9000000000000001E-2</v>
      </c>
      <c r="U22" s="99">
        <v>7.2999999999999995E-2</v>
      </c>
      <c r="V22" s="99">
        <v>5.5399999999999998E-2</v>
      </c>
      <c r="W22" s="99">
        <v>6.9900000000000004E-2</v>
      </c>
      <c r="X22" s="14">
        <v>6.7599999999999993E-2</v>
      </c>
      <c r="Y22" s="14">
        <v>6.25E-2</v>
      </c>
      <c r="Z22" s="14"/>
      <c r="AB22" s="99">
        <v>6.3700000000000007E-2</v>
      </c>
      <c r="AC22" s="14">
        <v>6.3E-2</v>
      </c>
      <c r="AD22" s="14">
        <v>5.7700000000000001E-2</v>
      </c>
      <c r="AE22" s="14"/>
      <c r="AF22" s="40"/>
      <c r="AG22" s="14">
        <v>7.9200000000000007E-2</v>
      </c>
      <c r="AH22" s="14">
        <v>7.1800000000000003E-2</v>
      </c>
      <c r="AI22" s="14">
        <v>6.9900000000000004E-2</v>
      </c>
      <c r="AJ22" s="14">
        <v>7.7799999999999994E-2</v>
      </c>
      <c r="AK22" s="14">
        <v>7.0999999999999994E-2</v>
      </c>
      <c r="AL22" s="14">
        <v>6.6699999999999995E-2</v>
      </c>
      <c r="AN22" s="14">
        <v>6.1400000000000003E-2</v>
      </c>
      <c r="AP22" s="40"/>
      <c r="AQ22" s="40"/>
      <c r="AR22" s="40"/>
      <c r="AS22" s="40"/>
    </row>
    <row r="23" spans="2:45">
      <c r="B23" s="5" t="s">
        <v>14</v>
      </c>
      <c r="C23" s="14">
        <v>0.1023</v>
      </c>
      <c r="D23" s="14">
        <v>9.74E-2</v>
      </c>
      <c r="E23" s="14">
        <v>9.4299999999999995E-2</v>
      </c>
      <c r="F23" s="14">
        <v>8.8099999999999998E-2</v>
      </c>
      <c r="G23" s="14">
        <v>0.10100000000000001</v>
      </c>
      <c r="H23" s="14">
        <v>0.10929999999999999</v>
      </c>
      <c r="I23" s="14">
        <v>0.1321</v>
      </c>
      <c r="J23" s="14">
        <v>0.13189999999999999</v>
      </c>
      <c r="K23" s="14">
        <v>0.12330000000000001</v>
      </c>
      <c r="L23" s="14">
        <v>0.16109999999999999</v>
      </c>
      <c r="M23" s="14">
        <v>0.1699</v>
      </c>
      <c r="N23" s="14">
        <v>0.14899999999999999</v>
      </c>
      <c r="O23" s="14">
        <v>0.16719999999999999</v>
      </c>
      <c r="P23" s="14">
        <v>0.18840000000000001</v>
      </c>
      <c r="Q23" s="14">
        <v>0.21410000000000001</v>
      </c>
      <c r="R23" s="14">
        <v>0.21820000000000001</v>
      </c>
      <c r="S23" s="99">
        <v>0.20419999999999999</v>
      </c>
      <c r="T23" s="99">
        <v>0.19689999999999999</v>
      </c>
      <c r="U23" s="99">
        <v>0.1865</v>
      </c>
      <c r="V23" s="99">
        <v>0.16950000000000001</v>
      </c>
      <c r="W23" s="99">
        <v>0.19670000000000001</v>
      </c>
      <c r="X23" s="14">
        <v>0.1973</v>
      </c>
      <c r="Y23" s="14">
        <v>0.20580000000000001</v>
      </c>
      <c r="Z23" s="14"/>
      <c r="AB23" s="99">
        <v>0.17899999999999999</v>
      </c>
      <c r="AC23" s="14">
        <v>0.183</v>
      </c>
      <c r="AD23" s="14">
        <v>0.19009999999999999</v>
      </c>
      <c r="AE23" s="14"/>
      <c r="AF23" s="40"/>
      <c r="AG23" s="14">
        <v>9.5500000000000002E-2</v>
      </c>
      <c r="AH23" s="14">
        <v>0.1187</v>
      </c>
      <c r="AI23" s="14">
        <v>0.15040000000000001</v>
      </c>
      <c r="AJ23" s="14">
        <v>0.1968</v>
      </c>
      <c r="AK23" s="14">
        <v>0.189</v>
      </c>
      <c r="AL23" s="14">
        <v>0.2</v>
      </c>
      <c r="AN23" s="14">
        <v>0.18410000000000001</v>
      </c>
      <c r="AP23" s="40"/>
      <c r="AQ23" s="40"/>
      <c r="AR23" s="40"/>
      <c r="AS23" s="40"/>
    </row>
    <row r="24" spans="2:45">
      <c r="B24" s="5" t="s">
        <v>15</v>
      </c>
      <c r="C24" s="14">
        <v>6.3200000000000006E-2</v>
      </c>
      <c r="D24" s="14">
        <v>7.2700000000000001E-2</v>
      </c>
      <c r="E24" s="14">
        <v>7.8100000000000003E-2</v>
      </c>
      <c r="F24" s="14">
        <v>8.1799999999999998E-2</v>
      </c>
      <c r="G24" s="14">
        <v>7.8200000000000006E-2</v>
      </c>
      <c r="H24" s="14">
        <v>7.3599999999999999E-2</v>
      </c>
      <c r="I24" s="14">
        <v>7.6100000000000001E-2</v>
      </c>
      <c r="J24" s="14">
        <v>7.4499999999999997E-2</v>
      </c>
      <c r="K24" s="14">
        <v>7.4700000000000003E-2</v>
      </c>
      <c r="L24" s="14">
        <v>6.9699999999999998E-2</v>
      </c>
      <c r="M24" s="14">
        <v>5.33E-2</v>
      </c>
      <c r="N24" s="14">
        <v>6.6100000000000006E-2</v>
      </c>
      <c r="O24" s="14">
        <v>8.0420000000000005E-2</v>
      </c>
      <c r="P24" s="14">
        <v>6.13E-2</v>
      </c>
      <c r="Q24" s="14">
        <v>8.6699999999999999E-2</v>
      </c>
      <c r="R24" s="14">
        <v>4.9200000000000001E-2</v>
      </c>
      <c r="S24" s="99">
        <v>8.3699999999999997E-2</v>
      </c>
      <c r="T24" s="99">
        <v>7.6999999999999999E-2</v>
      </c>
      <c r="U24" s="99">
        <v>8.2500000000000004E-2</v>
      </c>
      <c r="V24" s="99">
        <v>0.11700000000000001</v>
      </c>
      <c r="W24" s="99">
        <v>7.1999999999999995E-2</v>
      </c>
      <c r="X24" s="14">
        <v>9.9599999999999994E-2</v>
      </c>
      <c r="Y24" s="14">
        <v>0.1152</v>
      </c>
      <c r="Z24" s="14"/>
      <c r="AB24" s="99">
        <v>6.5699999999999995E-2</v>
      </c>
      <c r="AC24" s="14">
        <v>9.1999999999999998E-2</v>
      </c>
      <c r="AD24" s="14">
        <v>0.10639999999999999</v>
      </c>
      <c r="AE24" s="14"/>
      <c r="AF24" s="40"/>
      <c r="AG24" s="14">
        <v>7.3999999999999996E-2</v>
      </c>
      <c r="AH24" s="14">
        <v>7.5600000000000001E-2</v>
      </c>
      <c r="AI24" s="14">
        <v>6.6100000000000006E-2</v>
      </c>
      <c r="AJ24" s="14">
        <v>6.93E-2</v>
      </c>
      <c r="AK24" s="14">
        <v>9.0999999999999998E-2</v>
      </c>
      <c r="AL24" s="14">
        <v>9.5899999999999999E-2</v>
      </c>
      <c r="AN24" s="14">
        <v>8.8200000000000001E-2</v>
      </c>
      <c r="AP24" s="40"/>
      <c r="AQ24" s="40"/>
      <c r="AR24" s="40"/>
      <c r="AS24" s="40"/>
    </row>
    <row r="25" spans="2:45">
      <c r="B25" s="5" t="s">
        <v>16</v>
      </c>
      <c r="C25" s="14">
        <v>3.8E-3</v>
      </c>
      <c r="D25" s="14">
        <v>4.0000000000000001E-3</v>
      </c>
      <c r="E25" s="14">
        <v>2.3E-3</v>
      </c>
      <c r="F25" s="14">
        <v>7.6E-3</v>
      </c>
      <c r="G25" s="14">
        <v>-1E-4</v>
      </c>
      <c r="H25" s="14">
        <v>6.1000000000000004E-3</v>
      </c>
      <c r="I25" s="14">
        <v>4.5999999999999999E-3</v>
      </c>
      <c r="J25" s="14">
        <v>9.1999999999999998E-3</v>
      </c>
      <c r="K25" s="14">
        <v>4.5999999999999999E-3</v>
      </c>
      <c r="L25" s="14">
        <v>2.8999999999999998E-3</v>
      </c>
      <c r="M25" s="14">
        <v>2E-3</v>
      </c>
      <c r="N25" s="14">
        <v>5.9999999999999995E-4</v>
      </c>
      <c r="O25" s="14">
        <v>5.0000000000000001E-3</v>
      </c>
      <c r="P25" s="14">
        <v>-1.6999999999999999E-3</v>
      </c>
      <c r="Q25" s="14">
        <v>1.1000000000000001E-3</v>
      </c>
      <c r="R25" s="14">
        <v>3.8999999999999998E-3</v>
      </c>
      <c r="S25" s="99">
        <v>9.4999999999999998E-3</v>
      </c>
      <c r="T25" s="99">
        <v>5.4999999999999997E-3</v>
      </c>
      <c r="U25" s="99">
        <v>9.4999999999999998E-3</v>
      </c>
      <c r="V25" s="99">
        <v>9.5999999999999992E-3</v>
      </c>
      <c r="W25" s="99">
        <v>1.7600000000000001E-2</v>
      </c>
      <c r="X25" s="14">
        <v>1.5599999999999999E-2</v>
      </c>
      <c r="Y25" s="14">
        <v>1.46E-2</v>
      </c>
      <c r="Z25" s="14"/>
      <c r="AB25" s="99">
        <v>2.1999999999999999E-2</v>
      </c>
      <c r="AC25" s="14">
        <v>2.1999999999999999E-2</v>
      </c>
      <c r="AD25" s="14">
        <v>2.41E-2</v>
      </c>
      <c r="AE25" s="14"/>
      <c r="AF25" s="40"/>
      <c r="AG25" s="14">
        <v>4.4000000000000003E-3</v>
      </c>
      <c r="AH25" s="14">
        <v>5.0000000000000001E-3</v>
      </c>
      <c r="AI25" s="14">
        <v>2.5999999999999999E-3</v>
      </c>
      <c r="AJ25" s="14">
        <v>2E-3</v>
      </c>
      <c r="AK25" s="14">
        <v>8.9999999999999993E-3</v>
      </c>
      <c r="AL25" s="14">
        <v>1.6E-2</v>
      </c>
      <c r="AN25" s="14">
        <v>2.2700000000000001E-2</v>
      </c>
      <c r="AP25" s="40"/>
      <c r="AQ25" s="40"/>
      <c r="AR25" s="40"/>
      <c r="AS25" s="40"/>
    </row>
    <row r="26" spans="2:45">
      <c r="B26" s="5" t="s">
        <v>17</v>
      </c>
      <c r="C26" s="14">
        <v>3.4799999999999998E-2</v>
      </c>
      <c r="D26" s="14">
        <v>3.95E-2</v>
      </c>
      <c r="E26" s="14">
        <v>3.5799999999999998E-2</v>
      </c>
      <c r="F26" s="14">
        <v>4.6600000000000003E-2</v>
      </c>
      <c r="G26" s="14">
        <v>5.3499999999999999E-2</v>
      </c>
      <c r="H26" s="14">
        <v>3.6400000000000002E-2</v>
      </c>
      <c r="I26" s="14">
        <v>4.02E-2</v>
      </c>
      <c r="J26" s="14">
        <v>4.8899999999999999E-2</v>
      </c>
      <c r="K26" s="14">
        <v>4.5100000000000001E-2</v>
      </c>
      <c r="L26" s="14">
        <v>4.1799999999999997E-2</v>
      </c>
      <c r="M26" s="14">
        <v>5.5800000000000002E-2</v>
      </c>
      <c r="N26" s="14">
        <v>5.04E-2</v>
      </c>
      <c r="O26" s="14">
        <v>4.4699999999999997E-2</v>
      </c>
      <c r="P26" s="14">
        <v>6.6000000000000003E-2</v>
      </c>
      <c r="Q26" s="14">
        <v>6.7900000000000002E-2</v>
      </c>
      <c r="R26" s="14">
        <v>6.8400000000000002E-2</v>
      </c>
      <c r="S26" s="99">
        <v>6.0199999999999997E-2</v>
      </c>
      <c r="T26" s="99">
        <v>7.1999999999999995E-2</v>
      </c>
      <c r="U26" s="99">
        <v>6.7799999999999999E-2</v>
      </c>
      <c r="V26" s="99">
        <v>2.5000000000000001E-2</v>
      </c>
      <c r="W26" s="99">
        <v>6.5199999999999994E-2</v>
      </c>
      <c r="X26" s="99">
        <v>6.0400000000000002E-2</v>
      </c>
      <c r="Y26" s="99">
        <v>5.3199999999999997E-2</v>
      </c>
      <c r="Z26" s="99"/>
      <c r="AB26" s="99">
        <v>5.8999999999999997E-2</v>
      </c>
      <c r="AC26" s="99">
        <v>5.6000000000000001E-2</v>
      </c>
      <c r="AD26" s="99">
        <v>4.9200000000000001E-2</v>
      </c>
      <c r="AE26" s="99"/>
      <c r="AF26" s="40"/>
      <c r="AG26" s="14">
        <v>3.9199999999999999E-2</v>
      </c>
      <c r="AH26" s="14">
        <v>4.4699999999999997E-2</v>
      </c>
      <c r="AI26" s="14">
        <v>4.82E-2</v>
      </c>
      <c r="AJ26" s="14">
        <v>6.1699999999999998E-2</v>
      </c>
      <c r="AK26" s="99">
        <v>5.6000000000000001E-2</v>
      </c>
      <c r="AL26" s="99">
        <v>5.96E-2</v>
      </c>
      <c r="AN26" s="99">
        <v>5.4899999999999997E-2</v>
      </c>
      <c r="AP26" s="40"/>
      <c r="AQ26" s="40"/>
      <c r="AR26" s="40"/>
      <c r="AS26" s="40"/>
    </row>
    <row r="27" spans="2:45">
      <c r="B27" s="17" t="s">
        <v>19</v>
      </c>
      <c r="C27" s="16">
        <v>0.56289999999999996</v>
      </c>
      <c r="D27" s="16">
        <v>0.56320000000000003</v>
      </c>
      <c r="E27" s="16">
        <v>0.5625</v>
      </c>
      <c r="F27" s="16">
        <v>0.56850000000000012</v>
      </c>
      <c r="G27" s="16">
        <v>0.5847</v>
      </c>
      <c r="H27" s="16">
        <v>0.58709999999999996</v>
      </c>
      <c r="I27" s="16">
        <v>0.62009999999999998</v>
      </c>
      <c r="J27" s="16">
        <v>0.60670000000000002</v>
      </c>
      <c r="K27" s="16">
        <v>0.63060000000000005</v>
      </c>
      <c r="L27" s="16">
        <v>0.63219999999999998</v>
      </c>
      <c r="M27" s="16">
        <v>0.62390000000000001</v>
      </c>
      <c r="N27" s="16">
        <v>0.63400000000000012</v>
      </c>
      <c r="O27" s="16">
        <v>0.62431999999999999</v>
      </c>
      <c r="P27" s="16">
        <v>0.64549999999999996</v>
      </c>
      <c r="Q27" s="16">
        <v>0.67910000000000004</v>
      </c>
      <c r="R27" s="16">
        <v>0.64470000000000005</v>
      </c>
      <c r="S27" s="16">
        <v>0.6704</v>
      </c>
      <c r="T27" s="16">
        <v>0.64829999999999999</v>
      </c>
      <c r="U27" s="16">
        <v>0.628</v>
      </c>
      <c r="V27" s="16">
        <v>0.64770000000000005</v>
      </c>
      <c r="W27" s="16">
        <v>0.68300000000000005</v>
      </c>
      <c r="X27" s="16">
        <v>0.67069999999999996</v>
      </c>
      <c r="Y27" s="16">
        <v>0.66930000000000001</v>
      </c>
      <c r="Z27" s="16"/>
      <c r="AB27" s="16">
        <v>0.74590000000000001</v>
      </c>
      <c r="AC27" s="16">
        <v>0.72699999999999998</v>
      </c>
      <c r="AD27" s="16">
        <v>0.73070000000000002</v>
      </c>
      <c r="AE27" s="16"/>
      <c r="AF27" s="40"/>
      <c r="AG27" s="16">
        <v>0.56429999999999991</v>
      </c>
      <c r="AH27" s="16">
        <v>0.5998</v>
      </c>
      <c r="AI27" s="16">
        <v>0.63030000000000019</v>
      </c>
      <c r="AJ27" s="16">
        <v>0.64810000000000001</v>
      </c>
      <c r="AK27" s="16">
        <v>0.64800000000000002</v>
      </c>
      <c r="AL27" s="16">
        <v>0.6744</v>
      </c>
      <c r="AN27" s="16">
        <v>0.73460000000000003</v>
      </c>
      <c r="AP27" s="40"/>
      <c r="AQ27" s="40"/>
      <c r="AR27" s="40"/>
      <c r="AS27" s="40"/>
    </row>
    <row r="28" spans="2:4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14"/>
      <c r="X28" s="8"/>
      <c r="Y28" s="14"/>
      <c r="Z28" s="14"/>
      <c r="AB28" s="14"/>
      <c r="AC28" s="8"/>
      <c r="AD28" s="14"/>
      <c r="AE28" s="14"/>
      <c r="AG28" s="8"/>
      <c r="AH28" s="8"/>
      <c r="AI28" s="8"/>
      <c r="AJ28" s="8"/>
      <c r="AK28" s="8"/>
      <c r="AL28" s="8"/>
      <c r="AN28" s="8"/>
    </row>
    <row r="29" spans="2:45">
      <c r="B29" s="5" t="s">
        <v>18</v>
      </c>
      <c r="C29" s="14">
        <v>0.1202</v>
      </c>
      <c r="D29" s="14">
        <v>0.11600000000000001</v>
      </c>
      <c r="E29" s="14">
        <v>0.1037</v>
      </c>
      <c r="F29" s="14">
        <v>8.8099999999999998E-2</v>
      </c>
      <c r="G29" s="14">
        <v>9.4600000000000004E-2</v>
      </c>
      <c r="H29" s="14">
        <v>9.8299999999999998E-2</v>
      </c>
      <c r="I29" s="14">
        <v>8.3400000000000002E-2</v>
      </c>
      <c r="J29" s="14">
        <v>9.6199999999999994E-2</v>
      </c>
      <c r="K29" s="14">
        <v>9.64E-2</v>
      </c>
      <c r="L29" s="14">
        <v>0.11360000000000001</v>
      </c>
      <c r="M29" s="14">
        <v>0.1111</v>
      </c>
      <c r="N29" s="14">
        <v>0.1237</v>
      </c>
      <c r="O29" s="14">
        <v>0.1222</v>
      </c>
      <c r="P29" s="14">
        <v>0.1231</v>
      </c>
      <c r="Q29" s="14">
        <v>0.1177</v>
      </c>
      <c r="R29" s="14">
        <v>0.15859999999999999</v>
      </c>
      <c r="S29" s="99">
        <v>0.14299999999999999</v>
      </c>
      <c r="T29" s="99">
        <v>0.15260000000000001</v>
      </c>
      <c r="U29" s="99">
        <v>0.159</v>
      </c>
      <c r="V29" s="99">
        <v>0.152</v>
      </c>
      <c r="W29" s="99">
        <v>0.15479999999999999</v>
      </c>
      <c r="X29" s="14">
        <v>0.16569999999999999</v>
      </c>
      <c r="Y29" s="14">
        <v>0.1769</v>
      </c>
      <c r="Z29" s="14"/>
      <c r="AB29" s="99">
        <v>0.11899999999999999</v>
      </c>
      <c r="AC29" s="14">
        <v>0.1255</v>
      </c>
      <c r="AD29" s="14">
        <v>0.13550000000000001</v>
      </c>
      <c r="AE29" s="14"/>
      <c r="AG29" s="14">
        <v>0.1069</v>
      </c>
      <c r="AH29" s="14">
        <v>9.3100000000000002E-2</v>
      </c>
      <c r="AI29" s="14">
        <v>0.111</v>
      </c>
      <c r="AJ29" s="14">
        <v>0.13</v>
      </c>
      <c r="AK29" s="14">
        <v>0.15179999999999999</v>
      </c>
      <c r="AL29" s="14">
        <v>0.16589999999999999</v>
      </c>
      <c r="AN29" s="14">
        <v>0.12670000000000001</v>
      </c>
    </row>
    <row r="30" spans="2:4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G30" s="8"/>
      <c r="AH30" s="8"/>
      <c r="AI30" s="8"/>
      <c r="AJ30" s="8"/>
      <c r="AK30" s="8"/>
      <c r="AL30" s="8"/>
      <c r="AN30" s="8"/>
    </row>
    <row r="31" spans="2:4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4"/>
      <c r="T31" s="14"/>
      <c r="U31" s="14"/>
      <c r="V31" s="14"/>
      <c r="W31" s="8"/>
      <c r="X31" s="8"/>
      <c r="Y31" s="8"/>
      <c r="Z31" s="8"/>
      <c r="AB31" s="8"/>
      <c r="AC31" s="8"/>
      <c r="AD31" s="8"/>
      <c r="AE31" s="8"/>
      <c r="AG31" s="8"/>
      <c r="AH31" s="8"/>
      <c r="AI31" s="8"/>
      <c r="AJ31" s="8"/>
      <c r="AK31" s="8"/>
      <c r="AL31" s="8"/>
      <c r="AN31" s="8"/>
    </row>
    <row r="32" spans="2:45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C32" s="8"/>
      <c r="AD32" s="8"/>
      <c r="AE32" s="8"/>
      <c r="AG32" s="8"/>
      <c r="AH32" s="8"/>
      <c r="AI32" s="8"/>
      <c r="AJ32" s="8"/>
      <c r="AK32" s="8"/>
      <c r="AL32" s="8"/>
      <c r="AN32" s="8"/>
    </row>
    <row r="33" spans="2:43">
      <c r="B33" s="5" t="s">
        <v>21</v>
      </c>
      <c r="C33" s="21">
        <v>176</v>
      </c>
      <c r="D33" s="21">
        <v>407</v>
      </c>
      <c r="E33" s="21">
        <v>513</v>
      </c>
      <c r="F33" s="21">
        <v>923</v>
      </c>
      <c r="G33" s="21">
        <v>184</v>
      </c>
      <c r="H33" s="21">
        <v>300</v>
      </c>
      <c r="I33" s="21">
        <v>504</v>
      </c>
      <c r="J33" s="21">
        <v>845</v>
      </c>
      <c r="K33" s="21">
        <v>186</v>
      </c>
      <c r="L33" s="21">
        <v>344</v>
      </c>
      <c r="M33" s="13">
        <v>558</v>
      </c>
      <c r="N33" s="13">
        <v>885</v>
      </c>
      <c r="O33" s="21">
        <v>174</v>
      </c>
      <c r="P33" s="21">
        <v>446</v>
      </c>
      <c r="Q33" s="13">
        <v>892</v>
      </c>
      <c r="R33" s="13">
        <v>1330</v>
      </c>
      <c r="S33" s="100">
        <v>177</v>
      </c>
      <c r="T33" s="21">
        <v>386</v>
      </c>
      <c r="U33" s="21">
        <v>670</v>
      </c>
      <c r="V33" s="21">
        <v>1284</v>
      </c>
      <c r="W33" s="100">
        <v>193</v>
      </c>
      <c r="X33" s="100">
        <v>495</v>
      </c>
      <c r="Y33" s="100">
        <v>855</v>
      </c>
      <c r="Z33" s="21"/>
      <c r="AB33" s="100">
        <v>193</v>
      </c>
      <c r="AC33" s="100">
        <v>495</v>
      </c>
      <c r="AD33" s="100">
        <v>855</v>
      </c>
      <c r="AE33" s="100"/>
      <c r="AG33" s="21">
        <v>923</v>
      </c>
      <c r="AH33" s="21">
        <v>845</v>
      </c>
      <c r="AI33" s="21">
        <v>885</v>
      </c>
      <c r="AJ33" s="21">
        <v>1330</v>
      </c>
      <c r="AK33" s="13">
        <v>1284</v>
      </c>
      <c r="AL33" s="13">
        <v>855</v>
      </c>
      <c r="AN33" s="13">
        <v>855</v>
      </c>
      <c r="AP33" s="30"/>
      <c r="AQ33" s="30"/>
    </row>
    <row r="34" spans="2:43">
      <c r="B34" s="5" t="s">
        <v>22</v>
      </c>
      <c r="C34" s="21">
        <v>4067</v>
      </c>
      <c r="D34" s="21">
        <v>2259</v>
      </c>
      <c r="E34" s="21">
        <v>3069</v>
      </c>
      <c r="F34" s="21">
        <v>3350</v>
      </c>
      <c r="G34" s="21">
        <v>1852</v>
      </c>
      <c r="H34" s="21">
        <v>1593</v>
      </c>
      <c r="I34" s="21">
        <v>2067</v>
      </c>
      <c r="J34" s="21">
        <v>2032</v>
      </c>
      <c r="K34" s="21">
        <v>2537</v>
      </c>
      <c r="L34" s="21">
        <v>1506</v>
      </c>
      <c r="M34" s="13">
        <v>1312</v>
      </c>
      <c r="N34" s="13">
        <v>1535</v>
      </c>
      <c r="O34" s="21">
        <v>1695</v>
      </c>
      <c r="P34" s="21">
        <v>841</v>
      </c>
      <c r="Q34" s="13">
        <v>1279</v>
      </c>
      <c r="R34" s="13">
        <v>1022</v>
      </c>
      <c r="S34" s="21">
        <v>1205</v>
      </c>
      <c r="T34" s="21">
        <v>1544</v>
      </c>
      <c r="U34" s="21">
        <v>1857</v>
      </c>
      <c r="V34" s="21">
        <v>1732.9</v>
      </c>
      <c r="W34" s="100">
        <v>1460.8</v>
      </c>
      <c r="X34" s="100">
        <v>1593.7</v>
      </c>
      <c r="Y34" s="100">
        <v>1510.7</v>
      </c>
      <c r="Z34" s="21"/>
      <c r="AB34" s="100">
        <v>1460.8</v>
      </c>
      <c r="AC34" s="100">
        <v>1593.7</v>
      </c>
      <c r="AD34" s="100">
        <v>1510.7</v>
      </c>
      <c r="AE34" s="100"/>
      <c r="AG34" s="21">
        <v>3350</v>
      </c>
      <c r="AH34" s="21">
        <v>2032</v>
      </c>
      <c r="AI34" s="21">
        <v>1535</v>
      </c>
      <c r="AJ34" s="21">
        <v>1022</v>
      </c>
      <c r="AK34" s="21">
        <v>1732.9</v>
      </c>
      <c r="AL34" s="21">
        <v>1510.7</v>
      </c>
      <c r="AN34" s="21">
        <v>1510.7</v>
      </c>
      <c r="AP34" s="30"/>
      <c r="AQ34" s="30"/>
    </row>
    <row r="35" spans="2:43">
      <c r="B35" s="5" t="s">
        <v>23</v>
      </c>
      <c r="C35" s="21">
        <v>4983</v>
      </c>
      <c r="D35" s="21">
        <v>5032</v>
      </c>
      <c r="E35" s="21">
        <v>4986</v>
      </c>
      <c r="F35" s="21">
        <v>5036</v>
      </c>
      <c r="G35" s="21">
        <v>4989</v>
      </c>
      <c r="H35" s="21">
        <v>5032</v>
      </c>
      <c r="I35" s="21">
        <v>4987</v>
      </c>
      <c r="J35" s="21">
        <v>5026</v>
      </c>
      <c r="K35" s="21">
        <v>4986</v>
      </c>
      <c r="L35" s="21">
        <v>5037</v>
      </c>
      <c r="M35" s="13">
        <v>4482</v>
      </c>
      <c r="N35" s="13">
        <v>4526</v>
      </c>
      <c r="O35" s="21">
        <v>4488</v>
      </c>
      <c r="P35" s="21">
        <v>4535</v>
      </c>
      <c r="Q35" s="13">
        <v>4495</v>
      </c>
      <c r="R35" s="13">
        <v>5035</v>
      </c>
      <c r="S35" s="21">
        <v>5000</v>
      </c>
      <c r="T35" s="21">
        <v>5039</v>
      </c>
      <c r="U35" s="21">
        <v>5008</v>
      </c>
      <c r="V35" s="21">
        <v>5046.6000000000004</v>
      </c>
      <c r="W35" s="100">
        <v>5006.8999999999996</v>
      </c>
      <c r="X35" s="100">
        <v>5048.7</v>
      </c>
      <c r="Y35" s="100">
        <v>5014.5</v>
      </c>
      <c r="Z35" s="21"/>
      <c r="AB35" s="100">
        <v>5006.8999999999996</v>
      </c>
      <c r="AC35" s="100">
        <v>5048.7</v>
      </c>
      <c r="AD35" s="100">
        <v>5014.5</v>
      </c>
      <c r="AE35" s="100"/>
      <c r="AG35" s="21">
        <v>5036</v>
      </c>
      <c r="AH35" s="21">
        <v>5026</v>
      </c>
      <c r="AI35" s="21">
        <v>4526</v>
      </c>
      <c r="AJ35" s="21">
        <v>5035</v>
      </c>
      <c r="AK35" s="21">
        <v>5046.6000000000004</v>
      </c>
      <c r="AL35" s="21">
        <v>5014.5</v>
      </c>
      <c r="AN35" s="21">
        <v>5014.5</v>
      </c>
      <c r="AP35" s="30"/>
      <c r="AQ35" s="30"/>
    </row>
    <row r="36" spans="2:43">
      <c r="B36" s="5" t="s">
        <v>24</v>
      </c>
      <c r="C36" s="21">
        <v>-175</v>
      </c>
      <c r="D36" s="21">
        <v>-1972</v>
      </c>
      <c r="E36" s="21">
        <v>-1465</v>
      </c>
      <c r="F36" s="21">
        <v>-850</v>
      </c>
      <c r="G36" s="21">
        <v>-406</v>
      </c>
      <c r="H36" s="21">
        <v>-1827</v>
      </c>
      <c r="I36" s="21">
        <v>-1477</v>
      </c>
      <c r="J36" s="21">
        <v>-1074</v>
      </c>
      <c r="K36" s="21">
        <v>-700</v>
      </c>
      <c r="L36" s="21">
        <v>-1472</v>
      </c>
      <c r="M36" s="13">
        <v>-1133</v>
      </c>
      <c r="N36" s="13">
        <v>-878</v>
      </c>
      <c r="O36" s="21">
        <v>-591</v>
      </c>
      <c r="P36" s="21">
        <v>-1330</v>
      </c>
      <c r="Q36" s="13">
        <v>-1111</v>
      </c>
      <c r="R36" s="13">
        <v>-908</v>
      </c>
      <c r="S36" s="21">
        <v>-717</v>
      </c>
      <c r="T36" s="21">
        <v>-354</v>
      </c>
      <c r="U36" s="21">
        <v>-114</v>
      </c>
      <c r="V36" s="21">
        <v>147</v>
      </c>
      <c r="W36" s="100">
        <v>197.3</v>
      </c>
      <c r="X36" s="100">
        <v>346.7</v>
      </c>
      <c r="Y36" s="100">
        <v>542.4</v>
      </c>
      <c r="Z36" s="21"/>
      <c r="AB36" s="100">
        <v>197.3</v>
      </c>
      <c r="AC36" s="100">
        <v>346.7</v>
      </c>
      <c r="AD36" s="100">
        <v>542.4</v>
      </c>
      <c r="AE36" s="100"/>
      <c r="AG36" s="21">
        <v>-850</v>
      </c>
      <c r="AH36" s="21">
        <v>-1074</v>
      </c>
      <c r="AI36" s="21">
        <v>-878</v>
      </c>
      <c r="AJ36" s="21">
        <v>-908</v>
      </c>
      <c r="AK36" s="13">
        <v>147</v>
      </c>
      <c r="AL36" s="13">
        <v>542.4</v>
      </c>
      <c r="AN36" s="13">
        <v>542.4</v>
      </c>
      <c r="AP36" s="30"/>
      <c r="AQ36" s="30"/>
    </row>
    <row r="37" spans="2:43">
      <c r="B37" s="5" t="s">
        <v>25</v>
      </c>
      <c r="C37" s="21" t="s">
        <v>36</v>
      </c>
      <c r="D37" s="21" t="s">
        <v>36</v>
      </c>
      <c r="E37" s="21" t="s">
        <v>36</v>
      </c>
      <c r="F37" s="21" t="s">
        <v>36</v>
      </c>
      <c r="G37" s="21" t="s">
        <v>36</v>
      </c>
      <c r="H37" s="21" t="s">
        <v>36</v>
      </c>
      <c r="I37" s="21" t="s">
        <v>36</v>
      </c>
      <c r="J37" s="21" t="s">
        <v>36</v>
      </c>
      <c r="K37" s="21" t="s">
        <v>36</v>
      </c>
      <c r="L37" s="21" t="s">
        <v>36</v>
      </c>
      <c r="M37" s="21" t="s">
        <v>36</v>
      </c>
      <c r="N37" s="21" t="s">
        <v>36</v>
      </c>
      <c r="O37" s="21" t="s">
        <v>36</v>
      </c>
      <c r="P37" s="21" t="s">
        <v>36</v>
      </c>
      <c r="Q37" s="21" t="s">
        <v>36</v>
      </c>
      <c r="R37" s="21" t="s">
        <v>36</v>
      </c>
      <c r="S37" s="21" t="s">
        <v>36</v>
      </c>
      <c r="T37" s="21" t="s">
        <v>36</v>
      </c>
      <c r="U37" s="21" t="s">
        <v>36</v>
      </c>
      <c r="V37" s="20">
        <v>34.369999999999997</v>
      </c>
      <c r="W37" s="102">
        <v>25.36</v>
      </c>
      <c r="X37" s="102">
        <v>14.56</v>
      </c>
      <c r="Y37" s="102">
        <v>9.1999999999999993</v>
      </c>
      <c r="Z37" s="20"/>
      <c r="AB37" s="102">
        <v>25.36</v>
      </c>
      <c r="AC37" s="102">
        <v>14.56</v>
      </c>
      <c r="AD37" s="102">
        <v>9.1999999999999993</v>
      </c>
      <c r="AE37" s="102"/>
      <c r="AG37" s="21" t="s">
        <v>36</v>
      </c>
      <c r="AH37" s="21" t="s">
        <v>36</v>
      </c>
      <c r="AI37" s="21" t="s">
        <v>36</v>
      </c>
      <c r="AJ37" s="21" t="s">
        <v>36</v>
      </c>
      <c r="AK37" s="20">
        <v>34.4</v>
      </c>
      <c r="AL37" s="20">
        <v>9.1999999999999993</v>
      </c>
      <c r="AN37" s="20">
        <v>9.1999999999999993</v>
      </c>
      <c r="AP37" s="143"/>
      <c r="AQ37" s="143"/>
    </row>
    <row r="38" spans="2:43">
      <c r="B38" s="5" t="s">
        <v>26</v>
      </c>
      <c r="C38" s="20">
        <v>1.44</v>
      </c>
      <c r="D38" s="20">
        <v>1.44</v>
      </c>
      <c r="E38" s="20">
        <v>1.42</v>
      </c>
      <c r="F38" s="20">
        <v>1.44</v>
      </c>
      <c r="G38" s="20">
        <v>1.57</v>
      </c>
      <c r="H38" s="20">
        <v>1.58</v>
      </c>
      <c r="I38" s="20">
        <v>1.6</v>
      </c>
      <c r="J38" s="20">
        <v>1.62</v>
      </c>
      <c r="K38" s="20">
        <v>1.76</v>
      </c>
      <c r="L38" s="20">
        <v>1.83</v>
      </c>
      <c r="M38" s="12">
        <v>1.64</v>
      </c>
      <c r="N38" s="12">
        <v>1.67</v>
      </c>
      <c r="O38" s="20">
        <v>1.79</v>
      </c>
      <c r="P38" s="20">
        <v>1.86</v>
      </c>
      <c r="Q38" s="12">
        <v>1.93</v>
      </c>
      <c r="R38" s="12">
        <v>2.16</v>
      </c>
      <c r="S38" s="102">
        <v>2.37</v>
      </c>
      <c r="T38" s="102">
        <v>2.2999999999999998</v>
      </c>
      <c r="U38" s="102">
        <v>2.2000000000000002</v>
      </c>
      <c r="V38" s="102">
        <v>2.17</v>
      </c>
      <c r="W38" s="102">
        <v>2.4</v>
      </c>
      <c r="X38" s="102">
        <v>2.4</v>
      </c>
      <c r="Y38" s="102">
        <v>2.2999999999999998</v>
      </c>
      <c r="Z38" s="20"/>
      <c r="AB38" s="102">
        <v>2.7</v>
      </c>
      <c r="AC38" s="102">
        <v>2.7</v>
      </c>
      <c r="AD38" s="102">
        <v>2.6</v>
      </c>
      <c r="AE38" s="102"/>
      <c r="AG38" s="20">
        <v>1.4</v>
      </c>
      <c r="AH38" s="20">
        <v>1.5</v>
      </c>
      <c r="AI38" s="20">
        <v>1.5</v>
      </c>
      <c r="AJ38" s="20">
        <v>2</v>
      </c>
      <c r="AK38" s="20">
        <v>2.2000000000000002</v>
      </c>
      <c r="AL38" s="20">
        <v>2.2999999999999998</v>
      </c>
      <c r="AN38" s="20">
        <v>2.6</v>
      </c>
      <c r="AP38" s="143"/>
      <c r="AQ38" s="143"/>
    </row>
    <row r="39" spans="2:4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02"/>
      <c r="Y39" s="8"/>
      <c r="Z39" s="8"/>
      <c r="AB39" s="8"/>
      <c r="AC39" s="8"/>
      <c r="AD39" s="8"/>
      <c r="AE39" s="8"/>
      <c r="AG39" s="8"/>
      <c r="AH39" s="8"/>
      <c r="AI39" s="8"/>
      <c r="AJ39" s="8"/>
      <c r="AK39" s="8"/>
      <c r="AL39" s="8"/>
      <c r="AN39" s="8"/>
    </row>
    <row r="40" spans="2:43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G40" s="8"/>
      <c r="AH40" s="8"/>
      <c r="AI40" s="8"/>
      <c r="AJ40" s="8"/>
      <c r="AK40" s="8"/>
      <c r="AL40" s="8"/>
      <c r="AN40" s="8"/>
    </row>
    <row r="41" spans="2:43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G41" s="8"/>
      <c r="AH41" s="8"/>
      <c r="AI41" s="8"/>
      <c r="AJ41" s="8"/>
      <c r="AK41" s="8"/>
      <c r="AL41" s="8"/>
      <c r="AN41" s="8"/>
    </row>
    <row r="42" spans="2:4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G42" s="8"/>
      <c r="AH42" s="8"/>
      <c r="AI42" s="8"/>
      <c r="AJ42" s="8"/>
      <c r="AK42" s="8"/>
      <c r="AL42" s="8"/>
      <c r="AN42" s="8"/>
    </row>
    <row r="43" spans="2:43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B43" s="8"/>
      <c r="AC43" s="8"/>
      <c r="AD43" s="8"/>
      <c r="AE43" s="8"/>
      <c r="AG43" s="8"/>
      <c r="AH43" s="8"/>
      <c r="AI43" s="8"/>
      <c r="AJ43" s="8"/>
      <c r="AK43" s="8"/>
      <c r="AL43" s="8"/>
      <c r="AN43" s="8"/>
    </row>
    <row r="44" spans="2:43">
      <c r="B44" s="5" t="s">
        <v>30</v>
      </c>
      <c r="C44" s="13">
        <v>2896</v>
      </c>
      <c r="D44" s="13">
        <v>2922</v>
      </c>
      <c r="E44" s="13">
        <v>2941</v>
      </c>
      <c r="F44" s="13">
        <v>2925</v>
      </c>
      <c r="G44" s="13">
        <v>2926</v>
      </c>
      <c r="H44" s="13">
        <v>2916</v>
      </c>
      <c r="I44" s="13">
        <v>2848</v>
      </c>
      <c r="J44" s="13">
        <v>2804</v>
      </c>
      <c r="K44" s="13">
        <v>2739</v>
      </c>
      <c r="L44" s="13">
        <v>2851</v>
      </c>
      <c r="M44" s="13">
        <v>2802</v>
      </c>
      <c r="N44" s="13">
        <v>2803</v>
      </c>
      <c r="O44" s="13">
        <v>2840</v>
      </c>
      <c r="P44" s="13">
        <v>2897</v>
      </c>
      <c r="Q44" s="13">
        <v>2869</v>
      </c>
      <c r="R44" s="13">
        <v>2960</v>
      </c>
      <c r="S44" s="13">
        <v>2946</v>
      </c>
      <c r="T44" s="13">
        <v>2916</v>
      </c>
      <c r="U44" s="13">
        <v>2863</v>
      </c>
      <c r="V44" s="13">
        <v>2822</v>
      </c>
      <c r="W44" s="13">
        <v>2826</v>
      </c>
      <c r="X44" s="13">
        <v>2836</v>
      </c>
      <c r="Y44" s="13">
        <v>2889</v>
      </c>
      <c r="Z44" s="13"/>
      <c r="AA44" s="30"/>
      <c r="AB44" s="13">
        <v>2826</v>
      </c>
      <c r="AC44" s="13">
        <v>2836</v>
      </c>
      <c r="AD44" s="13">
        <v>2889</v>
      </c>
      <c r="AE44" s="13"/>
      <c r="AG44" s="13">
        <v>2925</v>
      </c>
      <c r="AH44" s="13">
        <v>2804</v>
      </c>
      <c r="AI44" s="13">
        <v>2803</v>
      </c>
      <c r="AJ44" s="13">
        <v>2960</v>
      </c>
      <c r="AK44" s="13">
        <v>2822</v>
      </c>
      <c r="AL44" s="13">
        <v>2889</v>
      </c>
      <c r="AN44" s="13">
        <v>2889</v>
      </c>
    </row>
    <row r="45" spans="2:43">
      <c r="B45" s="5" t="s">
        <v>31</v>
      </c>
      <c r="C45" s="13">
        <v>10160</v>
      </c>
      <c r="D45" s="13">
        <v>10037</v>
      </c>
      <c r="E45" s="13">
        <v>10551</v>
      </c>
      <c r="F45" s="13">
        <v>10213</v>
      </c>
      <c r="G45" s="13">
        <v>10363</v>
      </c>
      <c r="H45" s="13">
        <v>10525</v>
      </c>
      <c r="I45" s="13">
        <v>10398</v>
      </c>
      <c r="J45" s="13">
        <v>10165</v>
      </c>
      <c r="K45" s="13">
        <v>9540</v>
      </c>
      <c r="L45" s="13">
        <v>9489</v>
      </c>
      <c r="M45" s="13">
        <v>9707</v>
      </c>
      <c r="N45" s="13">
        <v>9447</v>
      </c>
      <c r="O45" s="13">
        <v>9235</v>
      </c>
      <c r="P45" s="13">
        <v>8338</v>
      </c>
      <c r="Q45" s="13">
        <v>8285</v>
      </c>
      <c r="R45" s="13">
        <v>7596</v>
      </c>
      <c r="S45" s="13">
        <v>7300</v>
      </c>
      <c r="T45" s="13">
        <v>7013</v>
      </c>
      <c r="U45" s="13">
        <v>6803</v>
      </c>
      <c r="V45" s="13">
        <v>6724</v>
      </c>
      <c r="W45" s="13">
        <v>6771</v>
      </c>
      <c r="X45" s="13">
        <v>6788</v>
      </c>
      <c r="Y45" s="13">
        <v>6341</v>
      </c>
      <c r="Z45" s="13"/>
      <c r="AA45" s="30"/>
      <c r="AB45" s="13">
        <v>6771</v>
      </c>
      <c r="AC45" s="13">
        <v>6788</v>
      </c>
      <c r="AD45" s="13">
        <v>6341</v>
      </c>
      <c r="AE45" s="13"/>
      <c r="AG45" s="13">
        <v>10213</v>
      </c>
      <c r="AH45" s="13">
        <v>10165</v>
      </c>
      <c r="AI45" s="13">
        <v>9447</v>
      </c>
      <c r="AJ45" s="13">
        <v>7596</v>
      </c>
      <c r="AK45" s="13">
        <v>6724</v>
      </c>
      <c r="AL45" s="13">
        <v>6341</v>
      </c>
      <c r="AN45" s="13">
        <v>6341</v>
      </c>
    </row>
    <row r="46" spans="2:43">
      <c r="B46" s="18" t="s">
        <v>32</v>
      </c>
      <c r="C46" s="19">
        <v>13057</v>
      </c>
      <c r="D46" s="19">
        <v>12959</v>
      </c>
      <c r="E46" s="19">
        <v>13492</v>
      </c>
      <c r="F46" s="19">
        <v>13137</v>
      </c>
      <c r="G46" s="19">
        <v>13289</v>
      </c>
      <c r="H46" s="19">
        <v>13441</v>
      </c>
      <c r="I46" s="19">
        <v>13246</v>
      </c>
      <c r="J46" s="19">
        <v>12968</v>
      </c>
      <c r="K46" s="19">
        <v>12279</v>
      </c>
      <c r="L46" s="19">
        <v>12340</v>
      </c>
      <c r="M46" s="19">
        <v>12509</v>
      </c>
      <c r="N46" s="19">
        <v>12250</v>
      </c>
      <c r="O46" s="19">
        <v>12075</v>
      </c>
      <c r="P46" s="19">
        <v>11234</v>
      </c>
      <c r="Q46" s="19">
        <v>11154</v>
      </c>
      <c r="R46" s="19">
        <v>10556</v>
      </c>
      <c r="S46" s="19">
        <v>10246</v>
      </c>
      <c r="T46" s="19">
        <v>9929</v>
      </c>
      <c r="U46" s="19">
        <v>9666</v>
      </c>
      <c r="V46" s="19">
        <v>9546</v>
      </c>
      <c r="W46" s="19">
        <v>9597</v>
      </c>
      <c r="X46" s="19">
        <v>9624</v>
      </c>
      <c r="Y46" s="19">
        <v>9230</v>
      </c>
      <c r="Z46" s="19"/>
      <c r="AA46" s="30"/>
      <c r="AB46" s="19">
        <v>9597</v>
      </c>
      <c r="AC46" s="19">
        <v>9624</v>
      </c>
      <c r="AD46" s="19">
        <v>9230</v>
      </c>
      <c r="AE46" s="19"/>
      <c r="AG46" s="19">
        <v>13137</v>
      </c>
      <c r="AH46" s="19">
        <v>12968</v>
      </c>
      <c r="AI46" s="19">
        <v>12250</v>
      </c>
      <c r="AJ46" s="19">
        <v>10556</v>
      </c>
      <c r="AK46" s="19">
        <v>9546</v>
      </c>
      <c r="AL46" s="19">
        <v>9230</v>
      </c>
      <c r="AN46" s="19">
        <v>9230</v>
      </c>
    </row>
    <row r="47" spans="2:43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G47" s="8"/>
      <c r="AH47" s="8"/>
      <c r="AI47" s="8"/>
      <c r="AJ47" s="8"/>
      <c r="AK47" s="8"/>
      <c r="AL47" s="8"/>
      <c r="AN47" s="8"/>
    </row>
    <row r="48" spans="2:43">
      <c r="B48" s="5" t="s">
        <v>292</v>
      </c>
      <c r="C48" s="14">
        <v>0.40100000000000002</v>
      </c>
      <c r="D48" s="14">
        <v>0.42799999999999999</v>
      </c>
      <c r="E48" s="14">
        <v>0.432</v>
      </c>
      <c r="F48" s="14">
        <v>0.46899999999999997</v>
      </c>
      <c r="G48" s="14">
        <v>0.43</v>
      </c>
      <c r="H48" s="14">
        <v>0.42299999999999999</v>
      </c>
      <c r="I48" s="14">
        <v>0.44600000000000001</v>
      </c>
      <c r="J48" s="14">
        <v>0.49099999999999999</v>
      </c>
      <c r="K48" s="14">
        <v>0.50800000000000001</v>
      </c>
      <c r="L48" s="14">
        <v>0.51700000000000002</v>
      </c>
      <c r="M48" s="14">
        <v>0.54100000000000004</v>
      </c>
      <c r="N48" s="14">
        <v>0.54400000000000004</v>
      </c>
      <c r="O48" s="14">
        <v>0.54400000000000004</v>
      </c>
      <c r="P48" s="14">
        <v>0.58199999999999996</v>
      </c>
      <c r="Q48" s="14">
        <v>0.60199999999999998</v>
      </c>
      <c r="R48" s="14">
        <v>0.61899999999999999</v>
      </c>
      <c r="S48" s="14">
        <v>0.63100000000000001</v>
      </c>
      <c r="T48" s="14">
        <v>0.65300000000000002</v>
      </c>
      <c r="U48" s="14">
        <v>0.67300000000000004</v>
      </c>
      <c r="V48" s="14">
        <v>0.70299999999999996</v>
      </c>
      <c r="W48" s="14">
        <v>0.71150000000000002</v>
      </c>
      <c r="X48" s="14">
        <v>0.7117</v>
      </c>
      <c r="Y48" s="14">
        <v>0.71850000000000003</v>
      </c>
      <c r="Z48" s="14"/>
      <c r="AB48" s="14">
        <v>0.71150000000000002</v>
      </c>
      <c r="AC48" s="14">
        <v>0.7117</v>
      </c>
      <c r="AD48" s="14">
        <v>0.71850000000000003</v>
      </c>
      <c r="AE48" s="14"/>
      <c r="AG48" s="14">
        <v>0.46899999999999997</v>
      </c>
      <c r="AH48" s="14">
        <v>0.49099999999999999</v>
      </c>
      <c r="AI48" s="14">
        <v>0.54400000000000004</v>
      </c>
      <c r="AJ48" s="14">
        <v>0.61899999999999999</v>
      </c>
      <c r="AK48" s="14">
        <v>0.70299999999999996</v>
      </c>
      <c r="AL48" s="14">
        <v>0.71850000000000003</v>
      </c>
      <c r="AN48" s="14">
        <v>0.71850000000000003</v>
      </c>
    </row>
    <row r="49" spans="1:44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G49" s="8"/>
      <c r="AH49" s="8"/>
      <c r="AI49" s="8"/>
      <c r="AJ49" s="8"/>
      <c r="AK49" s="8"/>
      <c r="AL49" s="8"/>
      <c r="AN49" s="8"/>
    </row>
    <row r="50" spans="1:44">
      <c r="B50" s="4" t="s">
        <v>33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G50" s="8"/>
      <c r="AH50" s="8"/>
      <c r="AI50" s="8"/>
      <c r="AJ50" s="8"/>
      <c r="AK50" s="8"/>
      <c r="AL50" s="8"/>
      <c r="AN50" s="8"/>
    </row>
    <row r="51" spans="1:44">
      <c r="B51" s="5" t="s">
        <v>30</v>
      </c>
      <c r="C51" s="13">
        <v>86</v>
      </c>
      <c r="D51" s="13">
        <v>88</v>
      </c>
      <c r="E51" s="13">
        <v>88</v>
      </c>
      <c r="F51" s="13">
        <v>90</v>
      </c>
      <c r="G51" s="13">
        <v>88</v>
      </c>
      <c r="H51" s="13">
        <v>86</v>
      </c>
      <c r="I51" s="13">
        <v>85</v>
      </c>
      <c r="J51" s="13">
        <v>87</v>
      </c>
      <c r="K51" s="13">
        <v>86</v>
      </c>
      <c r="L51" s="13">
        <v>86</v>
      </c>
      <c r="M51" s="13">
        <v>84</v>
      </c>
      <c r="N51" s="13">
        <v>85</v>
      </c>
      <c r="O51" s="13">
        <v>76</v>
      </c>
      <c r="P51" s="13">
        <v>76</v>
      </c>
      <c r="Q51" s="13">
        <v>76</v>
      </c>
      <c r="R51" s="13">
        <v>80</v>
      </c>
      <c r="S51" s="13">
        <v>81</v>
      </c>
      <c r="T51" s="13">
        <v>82</v>
      </c>
      <c r="U51" s="13">
        <v>84</v>
      </c>
      <c r="V51" s="13">
        <v>87</v>
      </c>
      <c r="W51" s="13">
        <v>87</v>
      </c>
      <c r="X51" s="13">
        <v>87</v>
      </c>
      <c r="Y51" s="13">
        <v>89</v>
      </c>
      <c r="Z51" s="13"/>
      <c r="AA51" s="30"/>
      <c r="AB51" s="13">
        <v>85</v>
      </c>
      <c r="AC51" s="13">
        <v>84</v>
      </c>
      <c r="AD51" s="13">
        <v>86</v>
      </c>
      <c r="AE51" s="13"/>
      <c r="AF51" s="30"/>
      <c r="AG51" s="13">
        <v>88</v>
      </c>
      <c r="AH51" s="13">
        <v>87</v>
      </c>
      <c r="AI51" s="13">
        <v>85</v>
      </c>
      <c r="AJ51" s="13">
        <v>78</v>
      </c>
      <c r="AK51" s="13">
        <v>84</v>
      </c>
      <c r="AL51" s="13">
        <v>88</v>
      </c>
      <c r="AN51" s="13">
        <v>85</v>
      </c>
      <c r="AP51" s="30"/>
      <c r="AQ51" s="30"/>
      <c r="AR51" s="30"/>
    </row>
    <row r="52" spans="1:44">
      <c r="B52" s="5" t="s">
        <v>31</v>
      </c>
      <c r="C52" s="13">
        <v>35</v>
      </c>
      <c r="D52" s="13">
        <v>35</v>
      </c>
      <c r="E52" s="13">
        <v>35</v>
      </c>
      <c r="F52" s="13">
        <v>35</v>
      </c>
      <c r="G52" s="13">
        <v>35</v>
      </c>
      <c r="H52" s="13">
        <v>35</v>
      </c>
      <c r="I52" s="13">
        <v>33</v>
      </c>
      <c r="J52" s="13">
        <v>34</v>
      </c>
      <c r="K52" s="13">
        <v>33</v>
      </c>
      <c r="L52" s="13">
        <v>32</v>
      </c>
      <c r="M52" s="13">
        <v>32</v>
      </c>
      <c r="N52" s="13">
        <v>31</v>
      </c>
      <c r="O52" s="13">
        <v>29</v>
      </c>
      <c r="P52" s="13">
        <v>29</v>
      </c>
      <c r="Q52" s="13">
        <v>30</v>
      </c>
      <c r="R52" s="13">
        <v>31</v>
      </c>
      <c r="S52" s="13">
        <v>30</v>
      </c>
      <c r="T52" s="13">
        <v>31</v>
      </c>
      <c r="U52" s="13">
        <v>33</v>
      </c>
      <c r="V52" s="13">
        <v>34</v>
      </c>
      <c r="W52" s="13">
        <v>34</v>
      </c>
      <c r="X52" s="13">
        <v>35</v>
      </c>
      <c r="Y52" s="13">
        <v>34</v>
      </c>
      <c r="Z52" s="13"/>
      <c r="AA52" s="30"/>
      <c r="AB52" s="13">
        <v>34</v>
      </c>
      <c r="AC52" s="13">
        <v>35</v>
      </c>
      <c r="AD52" s="13">
        <v>34</v>
      </c>
      <c r="AE52" s="13"/>
      <c r="AF52" s="30"/>
      <c r="AG52" s="13">
        <v>36</v>
      </c>
      <c r="AH52" s="13">
        <v>35</v>
      </c>
      <c r="AI52" s="13">
        <v>32</v>
      </c>
      <c r="AJ52" s="13">
        <v>30</v>
      </c>
      <c r="AK52" s="13">
        <v>32</v>
      </c>
      <c r="AL52" s="13">
        <v>34</v>
      </c>
      <c r="AN52" s="13">
        <v>34</v>
      </c>
      <c r="AP52" s="30"/>
      <c r="AQ52" s="30"/>
      <c r="AR52" s="30"/>
    </row>
    <row r="53" spans="1:44">
      <c r="B53" s="18" t="s">
        <v>34</v>
      </c>
      <c r="C53" s="19">
        <v>46</v>
      </c>
      <c r="D53" s="19">
        <v>46</v>
      </c>
      <c r="E53" s="19">
        <v>46</v>
      </c>
      <c r="F53" s="19">
        <v>46</v>
      </c>
      <c r="G53" s="19">
        <v>45</v>
      </c>
      <c r="H53" s="19">
        <v>45</v>
      </c>
      <c r="I53" s="19">
        <v>43</v>
      </c>
      <c r="J53" s="19">
        <v>45</v>
      </c>
      <c r="K53" s="19">
        <v>44</v>
      </c>
      <c r="L53" s="19">
        <v>43</v>
      </c>
      <c r="M53" s="19">
        <v>42</v>
      </c>
      <c r="N53" s="19">
        <v>42</v>
      </c>
      <c r="O53" s="19">
        <v>39</v>
      </c>
      <c r="P53" s="19">
        <v>39</v>
      </c>
      <c r="Q53" s="19">
        <v>41</v>
      </c>
      <c r="R53" s="19">
        <v>43</v>
      </c>
      <c r="S53" s="19">
        <v>43</v>
      </c>
      <c r="T53" s="19">
        <v>44</v>
      </c>
      <c r="U53" s="19">
        <v>46</v>
      </c>
      <c r="V53" s="19">
        <v>48</v>
      </c>
      <c r="W53" s="19">
        <v>47</v>
      </c>
      <c r="X53" s="19">
        <v>48</v>
      </c>
      <c r="Y53" s="19">
        <v>49</v>
      </c>
      <c r="Z53" s="19"/>
      <c r="AA53" s="30"/>
      <c r="AB53" s="19">
        <v>47</v>
      </c>
      <c r="AC53" s="19">
        <v>48</v>
      </c>
      <c r="AD53" s="19">
        <v>48</v>
      </c>
      <c r="AE53" s="19"/>
      <c r="AF53" s="30"/>
      <c r="AG53" s="19">
        <v>47</v>
      </c>
      <c r="AH53" s="19">
        <v>46</v>
      </c>
      <c r="AI53" s="19">
        <v>42</v>
      </c>
      <c r="AJ53" s="19">
        <v>41</v>
      </c>
      <c r="AK53" s="19">
        <v>45</v>
      </c>
      <c r="AL53" s="19">
        <v>48</v>
      </c>
      <c r="AN53" s="19">
        <v>48</v>
      </c>
      <c r="AP53" s="30"/>
      <c r="AQ53" s="30"/>
      <c r="AR53" s="30"/>
    </row>
    <row r="54" spans="1:44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B54" s="8"/>
      <c r="AC54" s="8"/>
      <c r="AD54" s="8"/>
      <c r="AE54" s="8"/>
      <c r="AG54" s="8"/>
      <c r="AH54" s="8"/>
      <c r="AI54" s="8"/>
      <c r="AJ54" s="8"/>
      <c r="AK54" s="8"/>
      <c r="AL54" s="8"/>
      <c r="AN54" s="8"/>
    </row>
    <row r="55" spans="1:44">
      <c r="B55" s="4" t="s">
        <v>38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B55" s="13"/>
      <c r="AC55" s="13"/>
      <c r="AD55" s="13"/>
      <c r="AE55" s="13"/>
      <c r="AG55" s="13"/>
      <c r="AH55" s="13"/>
      <c r="AI55" s="13"/>
      <c r="AJ55" s="13"/>
      <c r="AK55" s="13"/>
      <c r="AL55" s="13"/>
      <c r="AN55" s="13"/>
    </row>
    <row r="56" spans="1:44">
      <c r="B56" s="5" t="s">
        <v>39</v>
      </c>
      <c r="C56" s="12"/>
      <c r="D56" s="12"/>
      <c r="E56" s="12"/>
      <c r="F56" s="12"/>
      <c r="G56" s="12"/>
      <c r="H56" s="12"/>
      <c r="I56" s="12"/>
      <c r="J56" s="12"/>
      <c r="K56" s="12">
        <v>25.7</v>
      </c>
      <c r="L56" s="12">
        <v>26.9</v>
      </c>
      <c r="M56" s="12">
        <v>30.6</v>
      </c>
      <c r="N56" s="28">
        <v>35.4</v>
      </c>
      <c r="O56" s="12">
        <v>45.2</v>
      </c>
      <c r="P56" s="12">
        <v>55.8</v>
      </c>
      <c r="Q56" s="12">
        <v>65.400000000000006</v>
      </c>
      <c r="R56" s="12">
        <v>76.900000000000006</v>
      </c>
      <c r="S56" s="12">
        <v>96.7</v>
      </c>
      <c r="T56" s="12">
        <v>119.6</v>
      </c>
      <c r="U56" s="12">
        <v>141.1</v>
      </c>
      <c r="V56" s="12">
        <v>171.1</v>
      </c>
      <c r="W56" s="12">
        <v>195.37612799999999</v>
      </c>
      <c r="X56" s="12">
        <v>235.1</v>
      </c>
      <c r="Y56" s="12">
        <v>260</v>
      </c>
      <c r="Z56" s="12"/>
      <c r="AB56" s="12">
        <v>195.37</v>
      </c>
      <c r="AC56" s="12">
        <v>235.1</v>
      </c>
      <c r="AD56" s="12">
        <v>260</v>
      </c>
      <c r="AE56" s="12"/>
      <c r="AG56" s="13"/>
      <c r="AH56" s="13"/>
      <c r="AI56" s="12">
        <v>118.6</v>
      </c>
      <c r="AJ56" s="12">
        <v>243.4</v>
      </c>
      <c r="AK56" s="12">
        <v>528.5</v>
      </c>
      <c r="AL56" s="12">
        <v>690.5</v>
      </c>
      <c r="AN56" s="12">
        <v>690.5</v>
      </c>
    </row>
    <row r="57" spans="1:44">
      <c r="B57" s="27" t="s">
        <v>40</v>
      </c>
      <c r="C57" s="13"/>
      <c r="D57" s="13"/>
      <c r="E57" s="13"/>
      <c r="F57" s="13"/>
      <c r="G57" s="13"/>
      <c r="H57" s="13"/>
      <c r="I57" s="13"/>
      <c r="J57" s="13"/>
      <c r="K57" s="12">
        <v>1.4</v>
      </c>
      <c r="L57" s="12">
        <v>1.4</v>
      </c>
      <c r="M57" s="12">
        <v>1.5</v>
      </c>
      <c r="N57" s="28">
        <v>1.8</v>
      </c>
      <c r="O57" s="12">
        <v>2.2999999999999998</v>
      </c>
      <c r="P57" s="12">
        <v>2.8</v>
      </c>
      <c r="Q57" s="12">
        <v>3.2</v>
      </c>
      <c r="R57" s="12">
        <v>3.9</v>
      </c>
      <c r="S57" s="12">
        <v>5</v>
      </c>
      <c r="T57" s="12">
        <v>6.2</v>
      </c>
      <c r="U57" s="12">
        <v>7.2</v>
      </c>
      <c r="V57" s="12">
        <v>8.5</v>
      </c>
      <c r="W57" s="12">
        <v>9.5</v>
      </c>
      <c r="X57" s="12">
        <v>11.4</v>
      </c>
      <c r="Y57" s="12">
        <v>13.1</v>
      </c>
      <c r="Z57" s="12"/>
      <c r="AB57" s="12">
        <v>9.5</v>
      </c>
      <c r="AC57" s="12">
        <v>11.4</v>
      </c>
      <c r="AD57" s="12">
        <v>13.1</v>
      </c>
      <c r="AE57" s="12"/>
      <c r="AG57" s="13"/>
      <c r="AH57" s="13"/>
      <c r="AI57" s="12">
        <v>1.5</v>
      </c>
      <c r="AJ57" s="12">
        <v>3.1</v>
      </c>
      <c r="AK57" s="12">
        <v>6.7</v>
      </c>
      <c r="AL57" s="12">
        <v>11.3</v>
      </c>
      <c r="AN57" s="12">
        <v>11.3</v>
      </c>
    </row>
    <row r="58" spans="1:44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B58" s="8"/>
      <c r="AC58" s="8"/>
      <c r="AD58" s="8"/>
      <c r="AE58" s="8"/>
      <c r="AG58" s="8"/>
      <c r="AH58" s="8"/>
      <c r="AI58" s="8"/>
      <c r="AJ58" s="8"/>
      <c r="AK58" s="8"/>
      <c r="AL58" s="8"/>
      <c r="AN58" s="8"/>
    </row>
    <row r="59" spans="1:44">
      <c r="A59" s="25"/>
      <c r="B59" s="5" t="s">
        <v>35</v>
      </c>
      <c r="C59" s="22">
        <v>0.24</v>
      </c>
      <c r="D59" s="22">
        <v>0.28000000000000003</v>
      </c>
      <c r="E59" s="22">
        <v>0.28000000000000003</v>
      </c>
      <c r="F59" s="22">
        <v>0.32</v>
      </c>
      <c r="G59" s="22">
        <v>0.35</v>
      </c>
      <c r="H59" s="22">
        <v>0.37</v>
      </c>
      <c r="I59" s="22">
        <v>0.41</v>
      </c>
      <c r="J59" s="22">
        <v>0.47</v>
      </c>
      <c r="K59" s="22">
        <v>0.53</v>
      </c>
      <c r="L59" s="22">
        <v>0.55000000000000004</v>
      </c>
      <c r="M59" s="23">
        <v>0.59</v>
      </c>
      <c r="N59" s="23">
        <v>0.59</v>
      </c>
      <c r="O59" s="22">
        <v>0.62</v>
      </c>
      <c r="P59" s="22">
        <v>0.66</v>
      </c>
      <c r="Q59" s="23">
        <v>0.66</v>
      </c>
      <c r="R59" s="23">
        <v>0.64</v>
      </c>
      <c r="S59" s="22">
        <v>0.66</v>
      </c>
      <c r="T59" s="22">
        <v>0.69</v>
      </c>
      <c r="U59" s="22">
        <v>0.72</v>
      </c>
      <c r="V59" s="22">
        <v>0.74</v>
      </c>
      <c r="W59" s="22">
        <v>0.75</v>
      </c>
      <c r="X59" s="22">
        <v>0.76</v>
      </c>
      <c r="Y59" s="22">
        <v>0.78</v>
      </c>
      <c r="Z59" s="22"/>
      <c r="AB59" s="22">
        <v>0.75</v>
      </c>
      <c r="AC59" s="22">
        <v>0.76</v>
      </c>
      <c r="AD59" s="22">
        <v>0.78</v>
      </c>
      <c r="AE59" s="22"/>
      <c r="AG59" s="22">
        <v>0.32</v>
      </c>
      <c r="AH59" s="22">
        <v>0.47</v>
      </c>
      <c r="AI59" s="22">
        <v>0.59</v>
      </c>
      <c r="AJ59" s="22">
        <v>0.64</v>
      </c>
      <c r="AK59" s="22">
        <v>0.74</v>
      </c>
      <c r="AL59" s="22">
        <v>0.78</v>
      </c>
      <c r="AN59" s="22">
        <v>0.78</v>
      </c>
    </row>
    <row r="60" spans="1:44">
      <c r="A60" s="25"/>
      <c r="B60" s="5" t="s">
        <v>41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0.39</v>
      </c>
      <c r="M60" s="23">
        <v>0.49</v>
      </c>
      <c r="N60" s="23">
        <v>0.53</v>
      </c>
      <c r="O60" s="22">
        <v>0.61</v>
      </c>
      <c r="P60" s="22">
        <v>0.72</v>
      </c>
      <c r="Q60" s="23">
        <v>0.72</v>
      </c>
      <c r="R60" s="23">
        <v>0.76</v>
      </c>
      <c r="S60" s="22">
        <v>0.77</v>
      </c>
      <c r="T60" s="22">
        <v>0.77</v>
      </c>
      <c r="U60" s="22">
        <v>0.82</v>
      </c>
      <c r="V60" s="22">
        <v>0.87</v>
      </c>
      <c r="W60" s="22">
        <v>0.88</v>
      </c>
      <c r="X60" s="22">
        <v>0.89</v>
      </c>
      <c r="Y60" s="22">
        <v>0.9</v>
      </c>
      <c r="Z60" s="22"/>
      <c r="AB60" s="22">
        <v>0.88</v>
      </c>
      <c r="AC60" s="22">
        <v>0.89</v>
      </c>
      <c r="AD60" s="22">
        <v>0.9</v>
      </c>
      <c r="AE60" s="22"/>
      <c r="AG60" s="22"/>
      <c r="AH60" s="22"/>
      <c r="AI60" s="22">
        <v>0.53</v>
      </c>
      <c r="AJ60" s="22">
        <v>0.76</v>
      </c>
      <c r="AK60" s="22">
        <v>0.87</v>
      </c>
      <c r="AL60" s="22">
        <v>0.9</v>
      </c>
      <c r="AN60" s="22">
        <v>0.9</v>
      </c>
    </row>
    <row r="61" spans="1:44">
      <c r="B61" s="5" t="s">
        <v>269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2">
        <v>0.38</v>
      </c>
      <c r="T61" s="22">
        <v>0.69</v>
      </c>
      <c r="U61" s="22">
        <v>0.71</v>
      </c>
      <c r="V61" s="24">
        <v>0.74</v>
      </c>
      <c r="W61" s="22">
        <v>0.76</v>
      </c>
      <c r="X61" s="22">
        <v>0.76</v>
      </c>
      <c r="Y61" s="22">
        <v>0.78</v>
      </c>
      <c r="Z61" s="24"/>
      <c r="AB61" s="22">
        <v>0.76</v>
      </c>
      <c r="AC61" s="22">
        <v>0.76</v>
      </c>
      <c r="AD61" s="22">
        <v>0.78</v>
      </c>
      <c r="AE61" s="24"/>
      <c r="AG61" s="8"/>
      <c r="AH61" s="8"/>
      <c r="AI61" s="8"/>
      <c r="AJ61" s="8"/>
      <c r="AK61" s="24">
        <v>0.74</v>
      </c>
      <c r="AL61" s="22">
        <v>0.78</v>
      </c>
      <c r="AN61" s="22">
        <v>0.78</v>
      </c>
    </row>
    <row r="62" spans="1:44">
      <c r="B62" s="5"/>
      <c r="C62" s="8"/>
      <c r="D62" s="27"/>
      <c r="E62" s="8"/>
      <c r="F62" s="8"/>
      <c r="G62" s="8"/>
      <c r="H62" s="71"/>
      <c r="I62" s="27"/>
      <c r="J62" s="8"/>
      <c r="K62" s="8"/>
      <c r="L62" s="8"/>
      <c r="M62" s="27"/>
      <c r="N62" s="8"/>
      <c r="O62" s="8"/>
      <c r="P62" s="8"/>
      <c r="Q62" s="8"/>
      <c r="R62" s="8"/>
      <c r="S62" s="27"/>
      <c r="T62" s="8"/>
      <c r="U62" s="27"/>
      <c r="V62" s="8"/>
      <c r="W62" s="27"/>
      <c r="X62" s="8"/>
      <c r="Y62" s="27"/>
      <c r="Z62" s="8"/>
      <c r="AB62" s="8"/>
      <c r="AC62" s="8"/>
      <c r="AD62" s="27"/>
      <c r="AE62" s="8"/>
      <c r="AG62" s="96"/>
      <c r="AH62" s="96"/>
      <c r="AI62" s="96"/>
      <c r="AJ62" s="96"/>
      <c r="AK62" s="8"/>
      <c r="AL62" s="8"/>
      <c r="AN62" s="8"/>
    </row>
    <row r="63" spans="1:44">
      <c r="B63" s="134" t="s">
        <v>72</v>
      </c>
    </row>
    <row r="64" spans="1:44">
      <c r="B64" s="134" t="s">
        <v>291</v>
      </c>
    </row>
    <row r="66" spans="2:2">
      <c r="B66" s="106"/>
    </row>
  </sheetData>
  <mergeCells count="16">
    <mergeCell ref="AL5:AL6"/>
    <mergeCell ref="AN5:AN6"/>
    <mergeCell ref="W4:Z4"/>
    <mergeCell ref="AB4:AE4"/>
    <mergeCell ref="C5:F5"/>
    <mergeCell ref="G5:J5"/>
    <mergeCell ref="K5:N5"/>
    <mergeCell ref="O5:R5"/>
    <mergeCell ref="S5:V5"/>
    <mergeCell ref="W5:Z5"/>
    <mergeCell ref="AB5:AE5"/>
    <mergeCell ref="AG5:AG6"/>
    <mergeCell ref="AH5:AH6"/>
    <mergeCell ref="AI5:AI6"/>
    <mergeCell ref="AJ5:AJ6"/>
    <mergeCell ref="AK5:AK6"/>
  </mergeCells>
  <pageMargins left="0.7" right="0.7" top="0.75" bottom="0.75" header="0.3" footer="0.3"/>
  <pageSetup paperSize="8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4"/>
  <sheetViews>
    <sheetView showGridLines="0" zoomScale="85" zoomScaleNormal="85" workbookViewId="0">
      <selection activeCell="I4" sqref="I4"/>
    </sheetView>
  </sheetViews>
  <sheetFormatPr defaultRowHeight="15"/>
  <cols>
    <col min="1" max="1" width="3.28515625" style="1" customWidth="1"/>
    <col min="2" max="2" width="19.85546875" style="81" customWidth="1"/>
    <col min="3" max="9" width="16.42578125" style="81" customWidth="1"/>
    <col min="10" max="10" width="14.140625" style="81" customWidth="1"/>
    <col min="11" max="12" width="16.42578125" style="81" customWidth="1"/>
  </cols>
  <sheetData>
    <row r="1" spans="1:13" ht="15.75" thickBot="1"/>
    <row r="2" spans="1:13" ht="63" customHeight="1">
      <c r="B2" s="233" t="s">
        <v>247</v>
      </c>
      <c r="C2" s="107" t="s">
        <v>298</v>
      </c>
      <c r="D2" s="82" t="s">
        <v>299</v>
      </c>
      <c r="E2" s="82" t="s">
        <v>304</v>
      </c>
      <c r="F2" s="135" t="s">
        <v>300</v>
      </c>
      <c r="G2" s="82" t="s">
        <v>248</v>
      </c>
      <c r="H2" s="82" t="s">
        <v>301</v>
      </c>
      <c r="I2" s="83"/>
      <c r="J2" s="82" t="s">
        <v>249</v>
      </c>
      <c r="K2" s="82" t="s">
        <v>302</v>
      </c>
      <c r="L2"/>
    </row>
    <row r="3" spans="1:13" ht="16.5" customHeight="1" thickBot="1">
      <c r="B3" s="234"/>
      <c r="C3" s="84"/>
      <c r="D3" s="84"/>
      <c r="E3" s="84"/>
      <c r="F3" s="136"/>
      <c r="G3" s="84" t="s">
        <v>250</v>
      </c>
      <c r="H3" s="84" t="s">
        <v>250</v>
      </c>
      <c r="I3" s="83"/>
      <c r="J3" s="84" t="s">
        <v>250</v>
      </c>
      <c r="K3" s="84" t="s">
        <v>250</v>
      </c>
      <c r="L3"/>
    </row>
    <row r="4" spans="1:13" ht="33" customHeight="1" thickBot="1">
      <c r="B4" s="85" t="s">
        <v>251</v>
      </c>
      <c r="C4" s="86">
        <v>3.2600000000000001E-4</v>
      </c>
      <c r="D4" s="87">
        <v>2.8299999999999999E-4</v>
      </c>
      <c r="E4" s="87">
        <v>2.7999999999999998E-4</v>
      </c>
      <c r="F4" s="87">
        <v>2.8400000000000002E-4</v>
      </c>
      <c r="G4" s="154">
        <f>(E4/D4-1)*100</f>
        <v>-1.0600706713780994</v>
      </c>
      <c r="H4" s="154">
        <f>(F4/C4-1)*100</f>
        <v>-12.883435582822077</v>
      </c>
      <c r="I4" s="89"/>
      <c r="J4" s="88">
        <v>-4.6063410010008354</v>
      </c>
      <c r="K4" s="88">
        <v>-5.0195036033875651</v>
      </c>
      <c r="L4"/>
      <c r="M4" s="152"/>
    </row>
    <row r="5" spans="1:13" ht="33" customHeight="1" thickBot="1">
      <c r="B5" s="85" t="s">
        <v>252</v>
      </c>
      <c r="C5" s="86">
        <v>2.8559999999999999E-2</v>
      </c>
      <c r="D5" s="86">
        <v>2.5080000000000002E-2</v>
      </c>
      <c r="E5" s="86">
        <v>2.5343999999999998E-2</v>
      </c>
      <c r="F5" s="86">
        <v>2.5260999999999999E-2</v>
      </c>
      <c r="G5" s="154">
        <f t="shared" ref="G5:G11" si="0">(E5/D5-1)*100</f>
        <v>1.0526315789473495</v>
      </c>
      <c r="H5" s="154">
        <f t="shared" ref="H5:H11" si="1">(F5/C5-1)*100</f>
        <v>-11.551120448179276</v>
      </c>
      <c r="I5" s="89"/>
      <c r="J5" s="88">
        <v>-2.5693636208718229</v>
      </c>
      <c r="K5" s="88">
        <v>-3.566921609461482</v>
      </c>
      <c r="L5"/>
      <c r="M5" s="152"/>
    </row>
    <row r="6" spans="1:13" ht="33" customHeight="1" thickBot="1">
      <c r="B6" s="85" t="s">
        <v>253</v>
      </c>
      <c r="C6" s="86">
        <v>5.4199999999999998E-2</v>
      </c>
      <c r="D6" s="86">
        <v>4.6984999999999999E-2</v>
      </c>
      <c r="E6" s="86">
        <v>4.8693E-2</v>
      </c>
      <c r="F6" s="86">
        <v>4.7635999999999998E-2</v>
      </c>
      <c r="G6" s="154">
        <f t="shared" si="0"/>
        <v>3.6352027242737117</v>
      </c>
      <c r="H6" s="154">
        <f t="shared" si="1"/>
        <v>-12.110701107011067</v>
      </c>
      <c r="I6" s="89"/>
      <c r="J6" s="88">
        <v>-7.935869718074251E-2</v>
      </c>
      <c r="K6" s="88">
        <v>-4.1770150986315757</v>
      </c>
      <c r="L6"/>
      <c r="M6" s="152"/>
    </row>
    <row r="7" spans="1:13" ht="33" customHeight="1" thickBot="1">
      <c r="B7" s="85" t="s">
        <v>254</v>
      </c>
      <c r="C7" s="86">
        <v>4.3481370000000004</v>
      </c>
      <c r="D7" s="87">
        <v>3.946215</v>
      </c>
      <c r="E7" s="87">
        <v>4.0929159999999998</v>
      </c>
      <c r="F7" s="87">
        <v>3.9881319999999998</v>
      </c>
      <c r="G7" s="154">
        <f t="shared" si="0"/>
        <v>3.7175115902199796</v>
      </c>
      <c r="H7" s="154">
        <f t="shared" si="1"/>
        <v>-8.2795229313151975</v>
      </c>
      <c r="I7" s="89"/>
      <c r="J7" s="88">
        <v>0</v>
      </c>
      <c r="K7" s="88">
        <v>0</v>
      </c>
      <c r="L7"/>
      <c r="M7" s="152"/>
    </row>
    <row r="8" spans="1:13" ht="33" customHeight="1" thickBot="1">
      <c r="B8" s="85" t="s">
        <v>255</v>
      </c>
      <c r="C8" s="86">
        <v>3.126881</v>
      </c>
      <c r="D8" s="86">
        <v>2.960915</v>
      </c>
      <c r="E8" s="86">
        <v>2.9928330000000001</v>
      </c>
      <c r="F8" s="86">
        <v>2.9764279999999999</v>
      </c>
      <c r="G8" s="154">
        <f t="shared" si="0"/>
        <v>1.077977584631773</v>
      </c>
      <c r="H8" s="154">
        <f t="shared" si="1"/>
        <v>-4.8115998018472776</v>
      </c>
      <c r="I8" s="89"/>
      <c r="J8" s="88">
        <v>-2.5449260834725873</v>
      </c>
      <c r="K8" s="88">
        <v>3.7809693541726475</v>
      </c>
      <c r="L8"/>
      <c r="M8" s="152"/>
    </row>
    <row r="9" spans="1:13" ht="33" customHeight="1" thickBot="1">
      <c r="B9" s="85" t="s">
        <v>256</v>
      </c>
      <c r="C9" s="86">
        <v>4.1417000000000002E-2</v>
      </c>
      <c r="D9" s="86">
        <v>3.3820000000000003E-2</v>
      </c>
      <c r="E9" s="86">
        <v>3.3133000000000003E-2</v>
      </c>
      <c r="F9" s="86">
        <v>3.4075000000000001E-2</v>
      </c>
      <c r="G9" s="154">
        <f t="shared" si="0"/>
        <v>-2.03134240094619</v>
      </c>
      <c r="H9" s="154">
        <f t="shared" si="1"/>
        <v>-17.72702030567158</v>
      </c>
      <c r="I9" s="89"/>
      <c r="J9" s="88">
        <v>-5.5427997673907381</v>
      </c>
      <c r="K9" s="88">
        <v>-10.300314255105359</v>
      </c>
      <c r="L9"/>
      <c r="M9" s="152"/>
    </row>
    <row r="10" spans="1:13" ht="33" customHeight="1" thickBot="1">
      <c r="A10" s="25"/>
      <c r="B10" s="85" t="s">
        <v>257</v>
      </c>
      <c r="C10" s="86">
        <v>6.6631999999999997E-2</v>
      </c>
      <c r="D10" s="86">
        <v>5.8964999999999997E-2</v>
      </c>
      <c r="E10" s="86">
        <v>5.8437000000000003E-2</v>
      </c>
      <c r="F10" s="86">
        <v>5.9477000000000002E-2</v>
      </c>
      <c r="G10" s="154">
        <f t="shared" si="0"/>
        <v>-0.89544645128465383</v>
      </c>
      <c r="H10" s="154">
        <f t="shared" si="1"/>
        <v>-10.738083803577858</v>
      </c>
      <c r="I10" s="89"/>
      <c r="J10" s="88">
        <v>-4.44761735099285</v>
      </c>
      <c r="K10" s="88">
        <v>-2.6804928962826491</v>
      </c>
      <c r="L10"/>
      <c r="M10" s="152"/>
    </row>
    <row r="11" spans="1:13" ht="33" customHeight="1" thickBot="1">
      <c r="B11" s="85" t="s">
        <v>258</v>
      </c>
      <c r="C11" s="86">
        <v>4.1635999999999999E-2</v>
      </c>
      <c r="D11" s="90">
        <v>3.6849E-2</v>
      </c>
      <c r="E11" s="86">
        <v>3.6521999999999999E-2</v>
      </c>
      <c r="F11" s="86">
        <v>3.7171000000000003E-2</v>
      </c>
      <c r="G11" s="154">
        <f t="shared" si="0"/>
        <v>-0.8874053569974838</v>
      </c>
      <c r="H11" s="154">
        <f t="shared" si="1"/>
        <v>-10.723892785089816</v>
      </c>
      <c r="I11" s="89"/>
      <c r="J11" s="88">
        <v>-4.4398644709209183</v>
      </c>
      <c r="K11" s="88">
        <v>-2.665020867634782</v>
      </c>
      <c r="L11"/>
      <c r="M11" s="152"/>
    </row>
    <row r="12" spans="1:13" ht="15.75" thickBot="1">
      <c r="M12" s="152"/>
    </row>
    <row r="13" spans="1:13" s="93" customFormat="1" ht="31.5" customHeight="1" thickBot="1">
      <c r="A13" s="1"/>
      <c r="B13" s="91" t="s">
        <v>247</v>
      </c>
      <c r="C13" s="91" t="s">
        <v>305</v>
      </c>
      <c r="D13" s="91" t="s">
        <v>303</v>
      </c>
      <c r="E13" s="91" t="s">
        <v>306</v>
      </c>
      <c r="F13" s="91" t="s">
        <v>259</v>
      </c>
      <c r="G13" s="91" t="s">
        <v>260</v>
      </c>
      <c r="H13" s="92"/>
      <c r="I13" s="92"/>
      <c r="J13" s="92"/>
      <c r="K13" s="92"/>
    </row>
    <row r="14" spans="1:13" s="93" customFormat="1" ht="24" customHeight="1" thickBot="1">
      <c r="A14" s="1"/>
      <c r="B14" s="94" t="s">
        <v>261</v>
      </c>
      <c r="C14" s="87">
        <v>3.1300000000000002E-4</v>
      </c>
      <c r="D14" s="87">
        <v>2.8200000000000002E-4</v>
      </c>
      <c r="E14" s="87">
        <v>2.7799999999999998E-4</v>
      </c>
      <c r="F14" s="95">
        <f>E14/D14-1</f>
        <v>-1.4184397163120699E-2</v>
      </c>
      <c r="G14" s="95">
        <f>E14/C14-1</f>
        <v>-0.11182108626198095</v>
      </c>
      <c r="H14" s="92"/>
      <c r="I14" s="132"/>
      <c r="J14" s="92"/>
      <c r="K14" s="92"/>
    </row>
    <row r="15" spans="1:13" s="93" customFormat="1" ht="24" customHeight="1" thickBot="1">
      <c r="A15" s="1"/>
      <c r="B15" s="94" t="s">
        <v>262</v>
      </c>
      <c r="C15" s="86">
        <v>2.76E-2</v>
      </c>
      <c r="D15" s="87">
        <v>2.5499999999999998E-2</v>
      </c>
      <c r="E15" s="87">
        <v>2.4500000000000001E-2</v>
      </c>
      <c r="F15" s="95">
        <f t="shared" ref="F15:F21" si="2">E15/D15-1</f>
        <v>-3.9215686274509665E-2</v>
      </c>
      <c r="G15" s="95">
        <f t="shared" ref="G15:G21" si="3">E15/C15-1</f>
        <v>-0.11231884057971009</v>
      </c>
      <c r="H15" s="92"/>
      <c r="I15" s="132"/>
      <c r="J15" s="92"/>
      <c r="K15" s="92"/>
    </row>
    <row r="16" spans="1:13" s="93" customFormat="1" ht="24" customHeight="1" thickBot="1">
      <c r="A16" s="1"/>
      <c r="B16" s="94" t="s">
        <v>263</v>
      </c>
      <c r="C16" s="86">
        <v>5.1310000000000001E-2</v>
      </c>
      <c r="D16" s="87">
        <v>4.8142999999999998E-2</v>
      </c>
      <c r="E16" s="87">
        <v>4.9286999999999997E-2</v>
      </c>
      <c r="F16" s="95">
        <f t="shared" si="2"/>
        <v>2.3762540763973883E-2</v>
      </c>
      <c r="G16" s="95">
        <f t="shared" si="3"/>
        <v>-3.942701227830836E-2</v>
      </c>
      <c r="H16" s="92"/>
      <c r="I16" s="132"/>
      <c r="J16" s="92"/>
      <c r="K16" s="92"/>
    </row>
    <row r="17" spans="1:11" s="93" customFormat="1" ht="24" customHeight="1" thickBot="1">
      <c r="A17" s="1"/>
      <c r="B17" s="94" t="s">
        <v>264</v>
      </c>
      <c r="C17" s="87">
        <v>4.2220000000000004</v>
      </c>
      <c r="D17" s="87">
        <v>4.0374999999999996</v>
      </c>
      <c r="E17" s="87">
        <v>4.1364999999999998</v>
      </c>
      <c r="F17" s="95">
        <f t="shared" si="2"/>
        <v>2.4520123839009367E-2</v>
      </c>
      <c r="G17" s="95">
        <f t="shared" si="3"/>
        <v>-2.0251065845570904E-2</v>
      </c>
      <c r="H17" s="92"/>
      <c r="I17" s="132"/>
      <c r="J17" s="92"/>
      <c r="K17" s="92"/>
    </row>
    <row r="18" spans="1:11" s="93" customFormat="1" ht="24" customHeight="1" thickBot="1">
      <c r="A18" s="1"/>
      <c r="B18" s="94" t="s">
        <v>265</v>
      </c>
      <c r="C18" s="86">
        <v>3.1082999999999998</v>
      </c>
      <c r="D18" s="87">
        <v>2.9624999999999999</v>
      </c>
      <c r="E18" s="87">
        <v>3.0251000000000001</v>
      </c>
      <c r="F18" s="95">
        <f t="shared" si="2"/>
        <v>2.1130801687763823E-2</v>
      </c>
      <c r="G18" s="95">
        <f t="shared" si="3"/>
        <v>-2.6767043078209873E-2</v>
      </c>
      <c r="H18" s="92"/>
      <c r="I18" s="132"/>
      <c r="J18" s="92"/>
      <c r="K18" s="92"/>
    </row>
    <row r="19" spans="1:11" s="93" customFormat="1" ht="24" customHeight="1" thickBot="1">
      <c r="A19" s="1"/>
      <c r="B19" s="94" t="s">
        <v>266</v>
      </c>
      <c r="C19" s="86">
        <v>4.0065999999999997E-2</v>
      </c>
      <c r="D19" s="87">
        <v>3.3166000000000001E-2</v>
      </c>
      <c r="E19" s="87">
        <v>3.3571999999999998E-2</v>
      </c>
      <c r="F19" s="95">
        <f t="shared" si="2"/>
        <v>1.2241452089489124E-2</v>
      </c>
      <c r="G19" s="95">
        <f t="shared" si="3"/>
        <v>-0.16208256376977992</v>
      </c>
      <c r="H19" s="92"/>
      <c r="I19" s="132"/>
      <c r="J19" s="92"/>
      <c r="K19" s="92"/>
    </row>
    <row r="20" spans="1:11" s="93" customFormat="1" ht="24" customHeight="1" thickBot="1">
      <c r="A20" s="1"/>
      <c r="B20" s="94" t="s">
        <v>267</v>
      </c>
      <c r="C20" s="86">
        <v>6.4590999999999996E-2</v>
      </c>
      <c r="D20" s="87">
        <v>5.8986999999999998E-2</v>
      </c>
      <c r="E20" s="87">
        <v>5.6992000000000001E-2</v>
      </c>
      <c r="F20" s="95">
        <f t="shared" si="2"/>
        <v>-3.38210114092935E-2</v>
      </c>
      <c r="G20" s="95">
        <f t="shared" si="3"/>
        <v>-0.11764796953135881</v>
      </c>
      <c r="H20" s="92"/>
      <c r="I20" s="132"/>
      <c r="J20" s="92"/>
      <c r="K20" s="92"/>
    </row>
    <row r="21" spans="1:11" s="93" customFormat="1" ht="24" customHeight="1" thickBot="1">
      <c r="A21" s="1"/>
      <c r="B21" s="94" t="s">
        <v>268</v>
      </c>
      <c r="C21" s="87">
        <v>4.0369000000000002E-2</v>
      </c>
      <c r="D21" s="87">
        <v>3.6866999999999997E-2</v>
      </c>
      <c r="E21" s="87">
        <v>3.5619999999999999E-2</v>
      </c>
      <c r="F21" s="95">
        <f t="shared" si="2"/>
        <v>-3.3824287303008016E-2</v>
      </c>
      <c r="G21" s="95">
        <f t="shared" si="3"/>
        <v>-0.11763977309321516</v>
      </c>
      <c r="H21" s="92"/>
      <c r="I21" s="132"/>
      <c r="J21" s="92"/>
      <c r="K21" s="92"/>
    </row>
    <row r="63" spans="1:1">
      <c r="A63" s="25"/>
    </row>
    <row r="64" spans="1:1">
      <c r="A64" s="25"/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7"/>
  <sheetViews>
    <sheetView zoomScale="80" zoomScaleNormal="80" zoomScaleSheetLayoutView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M3" sqref="M3"/>
    </sheetView>
  </sheetViews>
  <sheetFormatPr defaultRowHeight="12.75"/>
  <cols>
    <col min="1" max="1" width="3.28515625" style="1" customWidth="1"/>
    <col min="2" max="2" width="44" style="1" customWidth="1"/>
    <col min="3" max="10" width="9.28515625" style="1" hidden="1" customWidth="1"/>
    <col min="11" max="32" width="9.28515625" style="1" customWidth="1"/>
    <col min="33" max="33" width="9.85546875" style="1" bestFit="1" customWidth="1"/>
    <col min="34" max="16384" width="9.140625" style="1"/>
  </cols>
  <sheetData>
    <row r="1" spans="1:35">
      <c r="S1" s="31"/>
      <c r="T1" s="31"/>
      <c r="U1" s="31"/>
      <c r="V1" s="31"/>
      <c r="W1" s="31"/>
      <c r="X1" s="31"/>
      <c r="AA1" s="33"/>
      <c r="AG1" s="32"/>
    </row>
    <row r="2" spans="1:35">
      <c r="S2" s="31"/>
      <c r="T2" s="31"/>
      <c r="U2" s="31"/>
      <c r="W2" s="31"/>
      <c r="X2" s="31"/>
      <c r="Y2" s="31"/>
      <c r="AE2" s="32"/>
      <c r="AF2" s="32"/>
      <c r="AG2" s="123"/>
      <c r="AH2" s="33"/>
    </row>
    <row r="3" spans="1:35">
      <c r="U3" s="33"/>
      <c r="Y3" s="33"/>
    </row>
    <row r="4" spans="1:35">
      <c r="B4" s="2" t="s">
        <v>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>
      <c r="B5" s="4"/>
      <c r="C5" s="201">
        <v>2013</v>
      </c>
      <c r="D5" s="201"/>
      <c r="E5" s="201"/>
      <c r="F5" s="201"/>
      <c r="G5" s="202">
        <v>2014</v>
      </c>
      <c r="H5" s="202"/>
      <c r="I5" s="202"/>
      <c r="J5" s="202"/>
      <c r="K5" s="203">
        <v>2015</v>
      </c>
      <c r="L5" s="203"/>
      <c r="M5" s="203"/>
      <c r="N5" s="203"/>
      <c r="O5" s="204">
        <v>2016</v>
      </c>
      <c r="P5" s="204"/>
      <c r="Q5" s="204"/>
      <c r="R5" s="204"/>
      <c r="S5" s="205">
        <v>2017</v>
      </c>
      <c r="T5" s="214"/>
      <c r="U5" s="205"/>
      <c r="V5" s="214"/>
      <c r="W5" s="206">
        <v>2018</v>
      </c>
      <c r="X5" s="213"/>
      <c r="Y5" s="206"/>
      <c r="Z5" s="213"/>
      <c r="AB5" s="207" t="s">
        <v>42</v>
      </c>
      <c r="AC5" s="209" t="s">
        <v>43</v>
      </c>
      <c r="AD5" s="210" t="s">
        <v>45</v>
      </c>
      <c r="AE5" s="211" t="s">
        <v>44</v>
      </c>
      <c r="AF5" s="212" t="s">
        <v>47</v>
      </c>
      <c r="AG5" s="198" t="s">
        <v>294</v>
      </c>
    </row>
    <row r="6" spans="1:35" ht="12.75" customHeight="1">
      <c r="B6" s="6" t="s">
        <v>48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208"/>
      <c r="AC6" s="208"/>
      <c r="AD6" s="208"/>
      <c r="AE6" s="208"/>
      <c r="AF6" s="208"/>
      <c r="AG6" s="199"/>
    </row>
    <row r="7" spans="1:3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4"/>
      <c r="U7" s="34"/>
      <c r="V7" s="8"/>
      <c r="W7" s="8"/>
      <c r="X7" s="34"/>
      <c r="Y7" s="34"/>
      <c r="Z7" s="8"/>
      <c r="AA7" s="35"/>
      <c r="AB7" s="8"/>
      <c r="AC7" s="8"/>
      <c r="AD7" s="8"/>
      <c r="AE7" s="8"/>
      <c r="AF7" s="8"/>
      <c r="AG7" s="8"/>
    </row>
    <row r="8" spans="1:35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F8" s="8"/>
      <c r="AG8" s="8"/>
    </row>
    <row r="9" spans="1:35">
      <c r="B9" s="5" t="s">
        <v>6</v>
      </c>
      <c r="C9" s="13">
        <v>5047</v>
      </c>
      <c r="D9" s="13">
        <v>5297</v>
      </c>
      <c r="E9" s="13">
        <v>5540</v>
      </c>
      <c r="F9" s="13">
        <v>5466</v>
      </c>
      <c r="G9" s="13">
        <v>5526</v>
      </c>
      <c r="H9" s="13">
        <v>6069</v>
      </c>
      <c r="I9" s="13">
        <v>6041</v>
      </c>
      <c r="J9" s="13">
        <v>5933</v>
      </c>
      <c r="K9" s="13">
        <v>5499</v>
      </c>
      <c r="L9" s="13">
        <v>5632</v>
      </c>
      <c r="M9" s="13">
        <v>5855</v>
      </c>
      <c r="N9" s="13">
        <v>5974</v>
      </c>
      <c r="O9" s="13">
        <v>5636</v>
      </c>
      <c r="P9" s="13">
        <v>5251</v>
      </c>
      <c r="Q9" s="13">
        <v>5250</v>
      </c>
      <c r="R9" s="13">
        <v>5274</v>
      </c>
      <c r="S9" s="13">
        <v>5275</v>
      </c>
      <c r="T9" s="13">
        <v>5675</v>
      </c>
      <c r="U9" s="13">
        <v>5976</v>
      </c>
      <c r="V9" s="13">
        <v>5975</v>
      </c>
      <c r="W9" s="13">
        <v>5505</v>
      </c>
      <c r="X9" s="13">
        <v>5562</v>
      </c>
      <c r="Y9" s="13">
        <v>5874</v>
      </c>
      <c r="Z9" s="13"/>
      <c r="AA9" s="33"/>
      <c r="AB9" s="13">
        <v>21350</v>
      </c>
      <c r="AC9" s="13">
        <v>23569</v>
      </c>
      <c r="AD9" s="13">
        <v>22960</v>
      </c>
      <c r="AE9" s="13">
        <v>21412</v>
      </c>
      <c r="AF9" s="13">
        <v>22901</v>
      </c>
      <c r="AG9" s="13">
        <v>16940</v>
      </c>
      <c r="AH9" s="33"/>
      <c r="AI9" s="33"/>
    </row>
    <row r="10" spans="1:35">
      <c r="B10" s="5" t="s">
        <v>49</v>
      </c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>
        <v>0.84299999999999997</v>
      </c>
      <c r="N10" s="14">
        <v>0.84199999999999997</v>
      </c>
      <c r="O10" s="14">
        <v>0.84799999999999998</v>
      </c>
      <c r="P10" s="14">
        <v>0.85099999999999998</v>
      </c>
      <c r="Q10" s="14">
        <v>0.86399999999999999</v>
      </c>
      <c r="R10" s="14">
        <v>0.86899999999999999</v>
      </c>
      <c r="S10" s="14">
        <v>0.872</v>
      </c>
      <c r="T10" s="14">
        <v>0.88600000000000001</v>
      </c>
      <c r="U10" s="14">
        <v>0.88400000000000001</v>
      </c>
      <c r="V10" s="14">
        <v>0.89600000000000002</v>
      </c>
      <c r="W10" s="14">
        <v>0.874</v>
      </c>
      <c r="X10" s="14">
        <v>0.86</v>
      </c>
      <c r="Y10" s="14">
        <v>0.85099999999999998</v>
      </c>
      <c r="Z10" s="14"/>
      <c r="AB10" s="13"/>
      <c r="AC10" s="13"/>
      <c r="AD10" s="14">
        <v>0.83599999999999997</v>
      </c>
      <c r="AE10" s="14">
        <v>0.85799999999999998</v>
      </c>
      <c r="AF10" s="14">
        <v>0.88500000000000001</v>
      </c>
      <c r="AG10" s="14">
        <v>0.86099999999999999</v>
      </c>
    </row>
    <row r="11" spans="1:35">
      <c r="A11" s="25"/>
      <c r="B11" s="5" t="s">
        <v>7</v>
      </c>
      <c r="C11" s="22">
        <v>0.17</v>
      </c>
      <c r="D11" s="22">
        <v>0.17</v>
      </c>
      <c r="E11" s="22">
        <v>0.18</v>
      </c>
      <c r="F11" s="22">
        <v>0.19</v>
      </c>
      <c r="G11" s="22">
        <v>0.2</v>
      </c>
      <c r="H11" s="22">
        <v>0.23</v>
      </c>
      <c r="I11" s="22">
        <v>0.24</v>
      </c>
      <c r="J11" s="22">
        <v>0.25</v>
      </c>
      <c r="K11" s="22">
        <v>0.26</v>
      </c>
      <c r="L11" s="22">
        <v>0.26</v>
      </c>
      <c r="M11" s="23">
        <v>0.26</v>
      </c>
      <c r="N11" s="23">
        <v>0.3</v>
      </c>
      <c r="O11" s="22">
        <v>0.32</v>
      </c>
      <c r="P11" s="22">
        <v>0.34</v>
      </c>
      <c r="Q11" s="23">
        <v>0.4</v>
      </c>
      <c r="R11" s="22">
        <v>0.46</v>
      </c>
      <c r="S11" s="22">
        <v>0.5</v>
      </c>
      <c r="T11" s="23">
        <v>0.56000000000000005</v>
      </c>
      <c r="U11" s="23">
        <v>0.59</v>
      </c>
      <c r="V11" s="23">
        <v>0.63</v>
      </c>
      <c r="W11" s="22">
        <v>0.63</v>
      </c>
      <c r="X11" s="23">
        <v>0.63</v>
      </c>
      <c r="Y11" s="23">
        <v>0.64</v>
      </c>
      <c r="Z11" s="23"/>
      <c r="AB11" s="23">
        <v>0.18</v>
      </c>
      <c r="AC11" s="23">
        <v>0.23</v>
      </c>
      <c r="AD11" s="23">
        <v>0.27</v>
      </c>
      <c r="AE11" s="23">
        <v>0.38</v>
      </c>
      <c r="AF11" s="23">
        <v>0.56999999999999995</v>
      </c>
      <c r="AG11" s="23">
        <v>0.63</v>
      </c>
    </row>
    <row r="12" spans="1:3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  <c r="AC12" s="8"/>
      <c r="AD12" s="8"/>
      <c r="AE12" s="8"/>
      <c r="AF12" s="8"/>
      <c r="AG12" s="8"/>
    </row>
    <row r="13" spans="1:35">
      <c r="B13" s="5" t="s">
        <v>9</v>
      </c>
      <c r="C13" s="13">
        <v>2025</v>
      </c>
      <c r="D13" s="13">
        <v>2139</v>
      </c>
      <c r="E13" s="13">
        <v>2255</v>
      </c>
      <c r="F13" s="13">
        <v>2240</v>
      </c>
      <c r="G13" s="13">
        <v>2201</v>
      </c>
      <c r="H13" s="13">
        <v>2062</v>
      </c>
      <c r="I13" s="13">
        <v>2060</v>
      </c>
      <c r="J13" s="13">
        <v>2300</v>
      </c>
      <c r="K13" s="13">
        <v>1877</v>
      </c>
      <c r="L13" s="13">
        <v>2000</v>
      </c>
      <c r="M13" s="13">
        <v>2196</v>
      </c>
      <c r="N13" s="13">
        <v>2320</v>
      </c>
      <c r="O13" s="13">
        <v>2191</v>
      </c>
      <c r="P13" s="13">
        <v>2065</v>
      </c>
      <c r="Q13" s="13">
        <v>1979</v>
      </c>
      <c r="R13" s="13">
        <v>1822</v>
      </c>
      <c r="S13" s="13">
        <v>1848</v>
      </c>
      <c r="T13" s="13">
        <v>2073</v>
      </c>
      <c r="U13" s="13">
        <v>2280</v>
      </c>
      <c r="V13" s="13">
        <v>2120</v>
      </c>
      <c r="W13" s="13">
        <v>1986</v>
      </c>
      <c r="X13" s="13">
        <v>2000</v>
      </c>
      <c r="Y13" s="13">
        <v>2176</v>
      </c>
      <c r="Z13" s="13"/>
      <c r="AA13" s="33"/>
      <c r="AB13" s="13">
        <v>8659</v>
      </c>
      <c r="AC13" s="13">
        <v>8623</v>
      </c>
      <c r="AD13" s="13">
        <v>8393</v>
      </c>
      <c r="AE13" s="13">
        <v>8058</v>
      </c>
      <c r="AF13" s="13">
        <v>8321</v>
      </c>
      <c r="AG13" s="13">
        <v>6162</v>
      </c>
      <c r="AI13" s="33"/>
    </row>
    <row r="14" spans="1:35">
      <c r="B14" s="5" t="s">
        <v>50</v>
      </c>
      <c r="C14" s="14">
        <v>0.40100000000000002</v>
      </c>
      <c r="D14" s="14">
        <v>0.40400000000000003</v>
      </c>
      <c r="E14" s="14">
        <v>0.40699999999999997</v>
      </c>
      <c r="F14" s="14">
        <v>0.41</v>
      </c>
      <c r="G14" s="14">
        <v>0.39800000000000002</v>
      </c>
      <c r="H14" s="14">
        <v>0.34</v>
      </c>
      <c r="I14" s="14">
        <v>0.34100000000000003</v>
      </c>
      <c r="J14" s="14">
        <v>0.38800000000000001</v>
      </c>
      <c r="K14" s="14">
        <v>0.34100000000000003</v>
      </c>
      <c r="L14" s="14">
        <v>0.35499999999999998</v>
      </c>
      <c r="M14" s="14">
        <v>0.375</v>
      </c>
      <c r="N14" s="14">
        <v>0.38800000000000001</v>
      </c>
      <c r="O14" s="14">
        <v>0.38900000000000001</v>
      </c>
      <c r="P14" s="14">
        <v>0.39300000000000002</v>
      </c>
      <c r="Q14" s="14">
        <v>0.377</v>
      </c>
      <c r="R14" s="14">
        <v>0.34499999999999997</v>
      </c>
      <c r="S14" s="14">
        <v>0.35</v>
      </c>
      <c r="T14" s="14">
        <v>0.36499999999999999</v>
      </c>
      <c r="U14" s="14">
        <v>0.38200000000000001</v>
      </c>
      <c r="V14" s="14">
        <v>0.35499999999999998</v>
      </c>
      <c r="W14" s="14">
        <v>0.36099999999999999</v>
      </c>
      <c r="X14" s="14">
        <v>0.36</v>
      </c>
      <c r="Y14" s="14">
        <v>0.37</v>
      </c>
      <c r="Z14" s="14"/>
      <c r="AB14" s="14">
        <v>0.40600000000000003</v>
      </c>
      <c r="AC14" s="14">
        <v>0.36599999999999999</v>
      </c>
      <c r="AD14" s="14">
        <v>0.36599999999999999</v>
      </c>
      <c r="AE14" s="14">
        <v>0.376</v>
      </c>
      <c r="AF14" s="14">
        <v>0.36299999999999999</v>
      </c>
      <c r="AG14" s="14">
        <v>0.36399999999999999</v>
      </c>
    </row>
    <row r="15" spans="1:3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8"/>
      <c r="AC15" s="8"/>
      <c r="AD15" s="8"/>
      <c r="AE15" s="8"/>
      <c r="AF15" s="8"/>
      <c r="AG15" s="8"/>
    </row>
    <row r="16" spans="1:35">
      <c r="B16" s="5" t="s">
        <v>51</v>
      </c>
      <c r="C16" s="13">
        <v>316</v>
      </c>
      <c r="D16" s="13">
        <v>355</v>
      </c>
      <c r="E16" s="13">
        <v>247</v>
      </c>
      <c r="F16" s="13">
        <v>116</v>
      </c>
      <c r="G16" s="13">
        <v>379</v>
      </c>
      <c r="H16" s="13">
        <v>-824</v>
      </c>
      <c r="I16" s="13">
        <v>-393</v>
      </c>
      <c r="J16" s="13">
        <v>34</v>
      </c>
      <c r="K16" s="13">
        <v>-758</v>
      </c>
      <c r="L16" s="13">
        <v>-93</v>
      </c>
      <c r="M16" s="13">
        <v>344</v>
      </c>
      <c r="N16" s="13">
        <v>481</v>
      </c>
      <c r="O16" s="13">
        <v>169</v>
      </c>
      <c r="P16" s="13">
        <v>55</v>
      </c>
      <c r="Q16" s="13">
        <v>-65</v>
      </c>
      <c r="R16" s="13">
        <v>216</v>
      </c>
      <c r="S16" s="13">
        <v>47</v>
      </c>
      <c r="T16" s="13">
        <v>97</v>
      </c>
      <c r="U16" s="13">
        <v>95</v>
      </c>
      <c r="V16" s="13">
        <v>137</v>
      </c>
      <c r="W16" s="13">
        <v>15</v>
      </c>
      <c r="X16" s="13">
        <v>-97</v>
      </c>
      <c r="Y16" s="13">
        <v>-63</v>
      </c>
      <c r="Z16" s="13"/>
      <c r="AB16" s="13">
        <v>1033</v>
      </c>
      <c r="AC16" s="13">
        <v>-804</v>
      </c>
      <c r="AD16" s="13">
        <v>-25</v>
      </c>
      <c r="AE16" s="13">
        <v>376</v>
      </c>
      <c r="AF16" s="13">
        <v>375</v>
      </c>
      <c r="AG16" s="13">
        <v>-145</v>
      </c>
    </row>
    <row r="17" spans="2:35">
      <c r="B17" s="5" t="s">
        <v>52</v>
      </c>
      <c r="C17" s="13">
        <v>340</v>
      </c>
      <c r="D17" s="13">
        <v>409</v>
      </c>
      <c r="E17" s="13">
        <v>748</v>
      </c>
      <c r="F17" s="13">
        <v>312</v>
      </c>
      <c r="G17" s="13">
        <v>161</v>
      </c>
      <c r="H17" s="13">
        <v>-279</v>
      </c>
      <c r="I17" s="13">
        <v>-68</v>
      </c>
      <c r="J17" s="13">
        <v>216</v>
      </c>
      <c r="K17" s="13">
        <v>-34</v>
      </c>
      <c r="L17" s="13">
        <v>118</v>
      </c>
      <c r="M17" s="13">
        <v>-10</v>
      </c>
      <c r="N17" s="13">
        <v>-22</v>
      </c>
      <c r="O17" s="13">
        <v>-159</v>
      </c>
      <c r="P17" s="13">
        <v>18</v>
      </c>
      <c r="Q17" s="13">
        <v>56</v>
      </c>
      <c r="R17" s="13">
        <v>-124</v>
      </c>
      <c r="S17" s="98">
        <v>21</v>
      </c>
      <c r="T17" s="98">
        <v>96</v>
      </c>
      <c r="U17" s="98">
        <v>225</v>
      </c>
      <c r="V17" s="13">
        <v>398</v>
      </c>
      <c r="W17" s="98">
        <v>11</v>
      </c>
      <c r="X17" s="13">
        <v>-76</v>
      </c>
      <c r="Y17" s="98">
        <v>-27</v>
      </c>
      <c r="Z17" s="13"/>
      <c r="AB17" s="13">
        <v>1809</v>
      </c>
      <c r="AC17" s="13">
        <v>30</v>
      </c>
      <c r="AD17" s="13">
        <v>51</v>
      </c>
      <c r="AE17" s="13">
        <v>-209</v>
      </c>
      <c r="AF17" s="13">
        <v>740</v>
      </c>
      <c r="AG17" s="13">
        <v>-91</v>
      </c>
      <c r="AI17" s="33"/>
    </row>
    <row r="18" spans="2:35">
      <c r="B18" s="5" t="s">
        <v>53</v>
      </c>
      <c r="C18" s="14">
        <v>6.7000000000000004E-2</v>
      </c>
      <c r="D18" s="14">
        <v>7.6999999999999999E-2</v>
      </c>
      <c r="E18" s="14">
        <v>0.13500000000000001</v>
      </c>
      <c r="F18" s="14">
        <v>5.7000000000000002E-2</v>
      </c>
      <c r="G18" s="14">
        <v>2.9000000000000001E-2</v>
      </c>
      <c r="H18" s="14">
        <v>-4.5999999999999999E-2</v>
      </c>
      <c r="I18" s="14">
        <v>-1.0999999999999999E-2</v>
      </c>
      <c r="J18" s="14">
        <v>3.5999999999999997E-2</v>
      </c>
      <c r="K18" s="14">
        <v>-6.0000000000000001E-3</v>
      </c>
      <c r="L18" s="14">
        <v>2.1000000000000001E-2</v>
      </c>
      <c r="M18" s="14">
        <v>-2E-3</v>
      </c>
      <c r="N18" s="14">
        <v>-4.0000000000000001E-3</v>
      </c>
      <c r="O18" s="14">
        <v>-2.8000000000000001E-2</v>
      </c>
      <c r="P18" s="14">
        <v>3.0000000000000001E-3</v>
      </c>
      <c r="Q18" s="14">
        <v>1.0999999999999999E-2</v>
      </c>
      <c r="R18" s="14">
        <v>-2.4E-2</v>
      </c>
      <c r="S18" s="99">
        <v>4.0000000000000001E-3</v>
      </c>
      <c r="T18" s="99">
        <v>1.7000000000000001E-2</v>
      </c>
      <c r="U18" s="99">
        <v>3.7999999999999999E-2</v>
      </c>
      <c r="V18" s="14">
        <v>6.7000000000000004E-2</v>
      </c>
      <c r="W18" s="99">
        <v>2E-3</v>
      </c>
      <c r="X18" s="99">
        <v>-1.4E-2</v>
      </c>
      <c r="Y18" s="99">
        <v>-4.4999999999999997E-3</v>
      </c>
      <c r="Z18" s="14"/>
      <c r="AB18" s="14">
        <v>8.5000000000000006E-2</v>
      </c>
      <c r="AC18" s="14">
        <v>1E-3</v>
      </c>
      <c r="AD18" s="14">
        <v>2E-3</v>
      </c>
      <c r="AE18" s="14">
        <v>-0.01</v>
      </c>
      <c r="AF18" s="14">
        <v>3.2000000000000001E-2</v>
      </c>
      <c r="AG18" s="14">
        <v>-5.0000000000000001E-3</v>
      </c>
    </row>
    <row r="19" spans="2:3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8"/>
      <c r="AD19" s="8"/>
      <c r="AE19" s="8"/>
      <c r="AF19" s="8"/>
      <c r="AG19" s="8"/>
    </row>
    <row r="20" spans="2:35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B20" s="8"/>
      <c r="AC20" s="8"/>
      <c r="AD20" s="8"/>
      <c r="AE20" s="8"/>
      <c r="AF20" s="8"/>
      <c r="AG20" s="8"/>
    </row>
    <row r="21" spans="2:35">
      <c r="B21" s="7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B21" s="8"/>
      <c r="AC21" s="8"/>
      <c r="AD21" s="8"/>
      <c r="AE21" s="8"/>
      <c r="AF21" s="8"/>
      <c r="AG21" s="8"/>
    </row>
    <row r="22" spans="2:35">
      <c r="B22" s="5" t="s">
        <v>12</v>
      </c>
      <c r="C22" s="14">
        <v>0.187</v>
      </c>
      <c r="D22" s="14">
        <v>0.184</v>
      </c>
      <c r="E22" s="14">
        <v>0.17100000000000001</v>
      </c>
      <c r="F22" s="14">
        <v>0.158</v>
      </c>
      <c r="G22" s="14">
        <v>0.152</v>
      </c>
      <c r="H22" s="14">
        <v>0.14499999999999999</v>
      </c>
      <c r="I22" s="14">
        <v>0.14099999999999999</v>
      </c>
      <c r="J22" s="14">
        <v>0.13300000000000001</v>
      </c>
      <c r="K22" s="14">
        <v>0.13</v>
      </c>
      <c r="L22" s="14">
        <v>9.0999999999999998E-2</v>
      </c>
      <c r="M22" s="14">
        <v>9.0999999999999998E-2</v>
      </c>
      <c r="N22" s="14">
        <v>9.2999999999999999E-2</v>
      </c>
      <c r="O22" s="14">
        <v>7.1999999999999995E-2</v>
      </c>
      <c r="P22" s="14">
        <v>0.08</v>
      </c>
      <c r="Q22" s="14">
        <v>0.1</v>
      </c>
      <c r="R22" s="14">
        <v>0.11</v>
      </c>
      <c r="S22" s="14">
        <v>0.125</v>
      </c>
      <c r="T22" s="14">
        <v>0.111</v>
      </c>
      <c r="U22" s="14">
        <v>0.104</v>
      </c>
      <c r="V22" s="14">
        <v>9.0999999999999998E-2</v>
      </c>
      <c r="W22" s="14">
        <v>8.7999999999999995E-2</v>
      </c>
      <c r="X22" s="14">
        <v>0.11</v>
      </c>
      <c r="Y22" s="14">
        <v>0.11799999999999999</v>
      </c>
      <c r="Z22" s="14"/>
      <c r="AB22" s="14">
        <v>0.17499999999999999</v>
      </c>
      <c r="AC22" s="14">
        <v>0.14199999999999999</v>
      </c>
      <c r="AD22" s="14">
        <v>0.10100000000000001</v>
      </c>
      <c r="AE22" s="14">
        <v>0.09</v>
      </c>
      <c r="AF22" s="14">
        <v>0.107</v>
      </c>
      <c r="AG22" s="14">
        <v>0.106</v>
      </c>
    </row>
    <row r="23" spans="2:35">
      <c r="B23" s="5" t="s">
        <v>13</v>
      </c>
      <c r="C23" s="14">
        <v>6.5000000000000002E-2</v>
      </c>
      <c r="D23" s="14">
        <v>6.4000000000000001E-2</v>
      </c>
      <c r="E23" s="14">
        <v>6.8000000000000005E-2</v>
      </c>
      <c r="F23" s="14">
        <v>5.8000000000000003E-2</v>
      </c>
      <c r="G23" s="14">
        <v>5.2999999999999999E-2</v>
      </c>
      <c r="H23" s="14">
        <v>5.6000000000000001E-2</v>
      </c>
      <c r="I23" s="14">
        <v>6.3E-2</v>
      </c>
      <c r="J23" s="14">
        <v>6.9000000000000006E-2</v>
      </c>
      <c r="K23" s="14">
        <v>4.2000000000000003E-2</v>
      </c>
      <c r="L23" s="14">
        <v>4.4999999999999998E-2</v>
      </c>
      <c r="M23" s="14">
        <v>5.1999999999999998E-2</v>
      </c>
      <c r="N23" s="14">
        <v>5.7000000000000002E-2</v>
      </c>
      <c r="O23" s="14">
        <v>5.8000000000000003E-2</v>
      </c>
      <c r="P23" s="14">
        <v>5.1999999999999998E-2</v>
      </c>
      <c r="Q23" s="14">
        <v>7.2999999999999995E-2</v>
      </c>
      <c r="R23" s="14">
        <v>8.5000000000000006E-2</v>
      </c>
      <c r="S23" s="14">
        <v>5.1999999999999998E-2</v>
      </c>
      <c r="T23" s="14">
        <v>7.3999999999999996E-2</v>
      </c>
      <c r="U23" s="14">
        <v>6.9000000000000006E-2</v>
      </c>
      <c r="V23" s="14">
        <v>8.5000000000000006E-2</v>
      </c>
      <c r="W23" s="14">
        <v>0.104</v>
      </c>
      <c r="X23" s="14">
        <v>0.10299999999999999</v>
      </c>
      <c r="Y23" s="14">
        <v>7.4999999999999997E-2</v>
      </c>
      <c r="Z23" s="14"/>
      <c r="AB23" s="14">
        <v>6.3E-2</v>
      </c>
      <c r="AC23" s="14">
        <v>0.06</v>
      </c>
      <c r="AD23" s="14">
        <v>4.9000000000000002E-2</v>
      </c>
      <c r="AE23" s="14">
        <v>6.7000000000000004E-2</v>
      </c>
      <c r="AF23" s="14">
        <v>7.0999999999999994E-2</v>
      </c>
      <c r="AG23" s="14">
        <v>9.4E-2</v>
      </c>
    </row>
    <row r="24" spans="2:35">
      <c r="B24" s="5" t="s">
        <v>14</v>
      </c>
      <c r="C24" s="14">
        <v>0.27100000000000002</v>
      </c>
      <c r="D24" s="14">
        <v>0.27200000000000002</v>
      </c>
      <c r="E24" s="14">
        <v>0.28399999999999997</v>
      </c>
      <c r="F24" s="14">
        <v>0.30199999999999999</v>
      </c>
      <c r="G24" s="14">
        <v>0.32500000000000001</v>
      </c>
      <c r="H24" s="14">
        <v>0.36599999999999999</v>
      </c>
      <c r="I24" s="14">
        <v>0.375</v>
      </c>
      <c r="J24" s="14">
        <v>0.32900000000000001</v>
      </c>
      <c r="K24" s="14">
        <v>0.40799999999999997</v>
      </c>
      <c r="L24" s="14">
        <v>0.42</v>
      </c>
      <c r="M24" s="14">
        <v>0.40300000000000002</v>
      </c>
      <c r="N24" s="14">
        <v>0.38700000000000001</v>
      </c>
      <c r="O24" s="14">
        <v>0.39300000000000002</v>
      </c>
      <c r="P24" s="14">
        <v>0.4</v>
      </c>
      <c r="Q24" s="14">
        <v>0.374</v>
      </c>
      <c r="R24" s="14">
        <v>0.377</v>
      </c>
      <c r="S24" s="14">
        <v>0.39900000000000002</v>
      </c>
      <c r="T24" s="14">
        <v>0.374</v>
      </c>
      <c r="U24" s="14">
        <v>0.372</v>
      </c>
      <c r="V24" s="14">
        <v>0.35599999999999998</v>
      </c>
      <c r="W24" s="14">
        <v>0.379</v>
      </c>
      <c r="X24" s="14">
        <v>0.35699999999999998</v>
      </c>
      <c r="Y24" s="14">
        <v>0.374</v>
      </c>
      <c r="Z24" s="14"/>
      <c r="AB24" s="14">
        <v>0.28199999999999997</v>
      </c>
      <c r="AC24" s="14">
        <v>0.34899999999999998</v>
      </c>
      <c r="AD24" s="14">
        <v>0.40400000000000003</v>
      </c>
      <c r="AE24" s="14">
        <v>0.38600000000000001</v>
      </c>
      <c r="AF24" s="14">
        <v>0.374</v>
      </c>
      <c r="AG24" s="14">
        <v>0.37</v>
      </c>
    </row>
    <row r="25" spans="2:35">
      <c r="B25" s="5" t="s">
        <v>15</v>
      </c>
      <c r="C25" s="14">
        <v>4.7E-2</v>
      </c>
      <c r="D25" s="14">
        <v>4.4999999999999998E-2</v>
      </c>
      <c r="E25" s="14">
        <v>4.2000000000000003E-2</v>
      </c>
      <c r="F25" s="14">
        <v>4.2000000000000003E-2</v>
      </c>
      <c r="G25" s="14">
        <v>4.9000000000000002E-2</v>
      </c>
      <c r="H25" s="14">
        <v>5.0999999999999997E-2</v>
      </c>
      <c r="I25" s="14">
        <v>0.05</v>
      </c>
      <c r="J25" s="14">
        <v>4.7E-2</v>
      </c>
      <c r="K25" s="14">
        <v>4.5999999999999999E-2</v>
      </c>
      <c r="L25" s="14">
        <v>4.8000000000000001E-2</v>
      </c>
      <c r="M25" s="14">
        <v>4.7E-2</v>
      </c>
      <c r="N25" s="14">
        <v>4.8000000000000001E-2</v>
      </c>
      <c r="O25" s="14">
        <v>5.8000000000000003E-2</v>
      </c>
      <c r="P25" s="14">
        <v>5.2999999999999999E-2</v>
      </c>
      <c r="Q25" s="14">
        <v>0.05</v>
      </c>
      <c r="R25" s="14">
        <v>5.5E-2</v>
      </c>
      <c r="S25" s="14">
        <v>4.9000000000000002E-2</v>
      </c>
      <c r="T25" s="14">
        <v>4.5999999999999999E-2</v>
      </c>
      <c r="U25" s="14">
        <v>4.7E-2</v>
      </c>
      <c r="V25" s="14">
        <v>9.1999999999999998E-2</v>
      </c>
      <c r="W25" s="14">
        <v>4.8000000000000001E-2</v>
      </c>
      <c r="X25" s="14">
        <v>4.8000000000000001E-2</v>
      </c>
      <c r="Y25" s="14">
        <v>0.04</v>
      </c>
      <c r="Z25" s="14"/>
      <c r="AB25" s="14">
        <v>4.3999999999999997E-2</v>
      </c>
      <c r="AC25" s="14">
        <v>4.9000000000000002E-2</v>
      </c>
      <c r="AD25" s="14">
        <v>4.7E-2</v>
      </c>
      <c r="AE25" s="14">
        <v>5.3999999999999999E-2</v>
      </c>
      <c r="AF25" s="14">
        <v>5.8999999999999997E-2</v>
      </c>
      <c r="AG25" s="14">
        <v>4.4999999999999998E-2</v>
      </c>
    </row>
    <row r="26" spans="2:35">
      <c r="B26" s="5" t="s">
        <v>54</v>
      </c>
      <c r="C26" s="14">
        <v>0.03</v>
      </c>
      <c r="D26" s="14">
        <v>3.1E-2</v>
      </c>
      <c r="E26" s="14">
        <v>2.9000000000000001E-2</v>
      </c>
      <c r="F26" s="14">
        <v>3.1E-2</v>
      </c>
      <c r="G26" s="14">
        <v>2.3E-2</v>
      </c>
      <c r="H26" s="14">
        <v>4.2999999999999997E-2</v>
      </c>
      <c r="I26" s="14">
        <v>3.1E-2</v>
      </c>
      <c r="J26" s="14">
        <v>3.5000000000000003E-2</v>
      </c>
      <c r="K26" s="14">
        <v>3.2000000000000001E-2</v>
      </c>
      <c r="L26" s="14">
        <v>0.04</v>
      </c>
      <c r="M26" s="14">
        <v>3.1E-2</v>
      </c>
      <c r="N26" s="14">
        <v>2.7E-2</v>
      </c>
      <c r="O26" s="14">
        <v>0.03</v>
      </c>
      <c r="P26" s="14">
        <v>2.1999999999999999E-2</v>
      </c>
      <c r="Q26" s="14">
        <v>2.5999999999999999E-2</v>
      </c>
      <c r="R26" s="14">
        <v>2.8000000000000001E-2</v>
      </c>
      <c r="S26" s="14">
        <v>2.5000000000000001E-2</v>
      </c>
      <c r="T26" s="14">
        <v>0.03</v>
      </c>
      <c r="U26" s="14">
        <v>2.5999999999999999E-2</v>
      </c>
      <c r="V26" s="14">
        <v>0.02</v>
      </c>
      <c r="W26" s="14">
        <v>0.02</v>
      </c>
      <c r="X26" s="14">
        <v>2.3E-2</v>
      </c>
      <c r="Y26" s="14">
        <v>2.3E-2</v>
      </c>
      <c r="Z26" s="14"/>
      <c r="AB26" s="14">
        <v>0.03</v>
      </c>
      <c r="AC26" s="14">
        <v>3.3000000000000002E-2</v>
      </c>
      <c r="AD26" s="14">
        <v>3.2000000000000001E-2</v>
      </c>
      <c r="AE26" s="14">
        <v>2.7E-2</v>
      </c>
      <c r="AF26" s="14">
        <v>2.5000000000000001E-2</v>
      </c>
      <c r="AG26" s="14">
        <v>2.1999999999999999E-2</v>
      </c>
    </row>
    <row r="27" spans="2:35">
      <c r="B27" s="17" t="s">
        <v>19</v>
      </c>
      <c r="C27" s="16">
        <v>0.59899999999999998</v>
      </c>
      <c r="D27" s="16">
        <v>0.59599999999999997</v>
      </c>
      <c r="E27" s="16">
        <v>0.59299999999999997</v>
      </c>
      <c r="F27" s="16">
        <v>0.59</v>
      </c>
      <c r="G27" s="16">
        <v>0.60199999999999998</v>
      </c>
      <c r="H27" s="16">
        <v>0.66</v>
      </c>
      <c r="I27" s="16">
        <v>0.65900000000000003</v>
      </c>
      <c r="J27" s="16">
        <v>0.61199999999999999</v>
      </c>
      <c r="K27" s="16">
        <v>0.65800000000000003</v>
      </c>
      <c r="L27" s="16">
        <v>0.64500000000000002</v>
      </c>
      <c r="M27" s="16">
        <v>0.625</v>
      </c>
      <c r="N27" s="16">
        <v>0.61199999999999999</v>
      </c>
      <c r="O27" s="16">
        <v>0.61099999999999999</v>
      </c>
      <c r="P27" s="16">
        <v>0.60699999999999998</v>
      </c>
      <c r="Q27" s="16">
        <v>0.623</v>
      </c>
      <c r="R27" s="16">
        <v>0.65500000000000003</v>
      </c>
      <c r="S27" s="16">
        <v>0.65</v>
      </c>
      <c r="T27" s="16">
        <v>0.63500000000000001</v>
      </c>
      <c r="U27" s="16">
        <v>0.61799999999999999</v>
      </c>
      <c r="V27" s="16">
        <v>0.64500000000000002</v>
      </c>
      <c r="W27" s="16">
        <v>0.63900000000000001</v>
      </c>
      <c r="X27" s="16">
        <v>0.64</v>
      </c>
      <c r="Y27" s="16">
        <v>0.63</v>
      </c>
      <c r="Z27" s="16"/>
      <c r="AB27" s="16">
        <v>0.59399999999999997</v>
      </c>
      <c r="AC27" s="16">
        <v>0.63400000000000001</v>
      </c>
      <c r="AD27" s="16">
        <v>0.63400000000000001</v>
      </c>
      <c r="AE27" s="16">
        <v>0.624</v>
      </c>
      <c r="AF27" s="16">
        <v>0.63700000000000001</v>
      </c>
      <c r="AG27" s="16">
        <v>0.63600000000000001</v>
      </c>
    </row>
    <row r="28" spans="2:3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8"/>
      <c r="X28" s="8"/>
      <c r="Y28" s="14"/>
      <c r="Z28" s="14"/>
      <c r="AB28" s="8"/>
      <c r="AC28" s="8"/>
      <c r="AD28" s="8"/>
      <c r="AE28" s="8"/>
      <c r="AF28" s="8"/>
      <c r="AG28" s="8"/>
    </row>
    <row r="29" spans="2:35">
      <c r="B29" s="5" t="s">
        <v>18</v>
      </c>
      <c r="C29" s="14">
        <v>0.26300000000000001</v>
      </c>
      <c r="D29" s="14">
        <v>0.26200000000000001</v>
      </c>
      <c r="E29" s="14">
        <v>0.28399999999999997</v>
      </c>
      <c r="F29" s="14">
        <v>0.27</v>
      </c>
      <c r="G29" s="14">
        <v>0.28199999999999997</v>
      </c>
      <c r="H29" s="14">
        <v>0.28199999999999997</v>
      </c>
      <c r="I29" s="14">
        <v>0.316</v>
      </c>
      <c r="J29" s="14">
        <v>0.30099999999999999</v>
      </c>
      <c r="K29" s="14">
        <v>0.32569558101472995</v>
      </c>
      <c r="L29" s="14">
        <v>0.316</v>
      </c>
      <c r="M29" s="14">
        <v>0.28699999999999998</v>
      </c>
      <c r="N29" s="14">
        <v>0.315</v>
      </c>
      <c r="O29" s="14">
        <v>0.33200000000000002</v>
      </c>
      <c r="P29" s="14">
        <v>0.39800000000000002</v>
      </c>
      <c r="Q29" s="14">
        <v>0.34300000000000003</v>
      </c>
      <c r="R29" s="14">
        <v>0.433</v>
      </c>
      <c r="S29" s="14">
        <v>0.318</v>
      </c>
      <c r="T29" s="14">
        <v>0.3</v>
      </c>
      <c r="U29" s="14">
        <v>0.28499999999999998</v>
      </c>
      <c r="V29" s="14">
        <v>0.312</v>
      </c>
      <c r="W29" s="14">
        <v>0.33600000000000002</v>
      </c>
      <c r="X29" s="14">
        <v>0.33300000000000002</v>
      </c>
      <c r="Y29" s="14">
        <v>0.32800000000000001</v>
      </c>
      <c r="Z29" s="14"/>
      <c r="AB29" s="14">
        <v>0.27</v>
      </c>
      <c r="AC29" s="14">
        <v>0.28999999999999998</v>
      </c>
      <c r="AD29" s="14">
        <v>0.311</v>
      </c>
      <c r="AE29" s="14">
        <v>0.376</v>
      </c>
      <c r="AF29" s="14">
        <v>0.30399999999999999</v>
      </c>
      <c r="AG29" s="14">
        <v>0.33200000000000002</v>
      </c>
    </row>
    <row r="30" spans="2:3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F30" s="8"/>
      <c r="AG30" s="8"/>
    </row>
    <row r="31" spans="2:3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C31" s="8"/>
      <c r="AD31" s="8"/>
      <c r="AE31" s="8"/>
      <c r="AF31" s="8"/>
      <c r="AG31" s="8"/>
    </row>
    <row r="32" spans="2:35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C32" s="8"/>
      <c r="AD32" s="8"/>
      <c r="AE32" s="8"/>
      <c r="AF32" s="8"/>
      <c r="AG32" s="8"/>
    </row>
    <row r="33" spans="2:33">
      <c r="B33" s="5" t="s">
        <v>55</v>
      </c>
      <c r="C33" s="13">
        <v>1791</v>
      </c>
      <c r="D33" s="13">
        <v>3353</v>
      </c>
      <c r="E33" s="13">
        <v>4899</v>
      </c>
      <c r="F33" s="13">
        <v>6932</v>
      </c>
      <c r="G33" s="13">
        <v>1747</v>
      </c>
      <c r="H33" s="13">
        <v>3065</v>
      </c>
      <c r="I33" s="13">
        <v>4359</v>
      </c>
      <c r="J33" s="13">
        <v>5749</v>
      </c>
      <c r="K33" s="13">
        <v>1211</v>
      </c>
      <c r="L33" s="13">
        <v>2890</v>
      </c>
      <c r="M33" s="13">
        <v>4330</v>
      </c>
      <c r="N33" s="13">
        <v>4848</v>
      </c>
      <c r="O33" s="13">
        <v>1048</v>
      </c>
      <c r="P33" s="13">
        <v>2263</v>
      </c>
      <c r="Q33" s="13">
        <v>3450</v>
      </c>
      <c r="R33" s="13">
        <v>6474</v>
      </c>
      <c r="S33" s="13">
        <v>971</v>
      </c>
      <c r="T33" s="13">
        <v>3540</v>
      </c>
      <c r="U33" s="13">
        <v>4945</v>
      </c>
      <c r="V33" s="13">
        <v>7190</v>
      </c>
      <c r="W33" s="13">
        <v>1559</v>
      </c>
      <c r="X33" s="13">
        <v>3271</v>
      </c>
      <c r="Y33" s="13">
        <v>4940</v>
      </c>
      <c r="Z33" s="13"/>
      <c r="AB33" s="13">
        <v>6932</v>
      </c>
      <c r="AC33" s="13">
        <v>5749</v>
      </c>
      <c r="AD33" s="13">
        <v>4848</v>
      </c>
      <c r="AE33" s="13">
        <v>6474</v>
      </c>
      <c r="AF33" s="13">
        <v>7190</v>
      </c>
      <c r="AG33" s="13">
        <v>4940</v>
      </c>
    </row>
    <row r="34" spans="2:33">
      <c r="B34" s="5" t="s">
        <v>22</v>
      </c>
      <c r="C34" s="13">
        <v>517</v>
      </c>
      <c r="D34" s="13">
        <v>1902</v>
      </c>
      <c r="E34" s="13">
        <v>2117</v>
      </c>
      <c r="F34" s="13">
        <v>1318</v>
      </c>
      <c r="G34" s="13">
        <v>2472</v>
      </c>
      <c r="H34" s="13">
        <v>2490</v>
      </c>
      <c r="I34" s="13">
        <v>3147</v>
      </c>
      <c r="J34" s="13">
        <v>6951</v>
      </c>
      <c r="K34" s="13">
        <v>6853</v>
      </c>
      <c r="L34" s="13">
        <v>5500</v>
      </c>
      <c r="M34" s="13">
        <v>3644</v>
      </c>
      <c r="N34" s="13">
        <v>3312</v>
      </c>
      <c r="O34" s="13">
        <v>2222</v>
      </c>
      <c r="P34" s="13">
        <v>6217</v>
      </c>
      <c r="Q34" s="13">
        <v>3343</v>
      </c>
      <c r="R34" s="13">
        <v>1400</v>
      </c>
      <c r="S34" s="13">
        <v>1730</v>
      </c>
      <c r="T34" s="13">
        <v>1943</v>
      </c>
      <c r="U34" s="13">
        <v>1299</v>
      </c>
      <c r="V34" s="13">
        <v>2455</v>
      </c>
      <c r="W34" s="13">
        <v>3289</v>
      </c>
      <c r="X34" s="13">
        <v>2094</v>
      </c>
      <c r="Y34" s="13">
        <v>2399</v>
      </c>
      <c r="Z34" s="13"/>
      <c r="AB34" s="13">
        <v>1318</v>
      </c>
      <c r="AC34" s="13">
        <v>6951</v>
      </c>
      <c r="AD34" s="13">
        <v>3312</v>
      </c>
      <c r="AE34" s="13">
        <v>1400</v>
      </c>
      <c r="AF34" s="13">
        <v>2455</v>
      </c>
      <c r="AG34" s="13">
        <v>2399</v>
      </c>
    </row>
    <row r="35" spans="2:33">
      <c r="B35" s="5" t="s">
        <v>23</v>
      </c>
      <c r="C35" s="13">
        <v>15177</v>
      </c>
      <c r="D35" s="13">
        <v>17083</v>
      </c>
      <c r="E35" s="13">
        <v>17541</v>
      </c>
      <c r="F35" s="13">
        <v>17822</v>
      </c>
      <c r="G35" s="13">
        <v>28395</v>
      </c>
      <c r="H35" s="13">
        <v>30285</v>
      </c>
      <c r="I35" s="13">
        <v>30413</v>
      </c>
      <c r="J35" s="13">
        <v>29628</v>
      </c>
      <c r="K35" s="13">
        <v>30268</v>
      </c>
      <c r="L35" s="13">
        <v>29198</v>
      </c>
      <c r="M35" s="13">
        <v>27049</v>
      </c>
      <c r="N35" s="13">
        <v>26953</v>
      </c>
      <c r="O35" s="13">
        <v>25229</v>
      </c>
      <c r="P35" s="13">
        <v>17888</v>
      </c>
      <c r="Q35" s="13">
        <v>15157</v>
      </c>
      <c r="R35" s="13">
        <v>14671</v>
      </c>
      <c r="S35" s="13">
        <v>14560</v>
      </c>
      <c r="T35" s="13">
        <v>14564</v>
      </c>
      <c r="U35" s="13">
        <v>13379</v>
      </c>
      <c r="V35" s="13">
        <v>14751</v>
      </c>
      <c r="W35" s="13">
        <v>14826</v>
      </c>
      <c r="X35" s="13">
        <v>13297</v>
      </c>
      <c r="Y35" s="13">
        <v>14956</v>
      </c>
      <c r="Z35" s="13"/>
      <c r="AB35" s="13">
        <v>17822</v>
      </c>
      <c r="AC35" s="13">
        <v>29628</v>
      </c>
      <c r="AD35" s="13">
        <v>26953</v>
      </c>
      <c r="AE35" s="13">
        <v>14671</v>
      </c>
      <c r="AF35" s="13">
        <v>14751</v>
      </c>
      <c r="AG35" s="13">
        <v>14956</v>
      </c>
    </row>
    <row r="36" spans="2:33">
      <c r="B36" s="5" t="s">
        <v>24</v>
      </c>
      <c r="C36" s="13">
        <v>15626</v>
      </c>
      <c r="D36" s="13">
        <v>14938</v>
      </c>
      <c r="E36" s="13">
        <v>15204</v>
      </c>
      <c r="F36" s="13">
        <v>15300</v>
      </c>
      <c r="G36" s="13">
        <v>14471</v>
      </c>
      <c r="H36" s="13">
        <v>13053</v>
      </c>
      <c r="I36" s="13">
        <v>13963</v>
      </c>
      <c r="J36" s="13">
        <v>13961</v>
      </c>
      <c r="K36" s="13">
        <v>13283</v>
      </c>
      <c r="L36" s="13">
        <v>13242</v>
      </c>
      <c r="M36" s="13">
        <v>13620</v>
      </c>
      <c r="N36" s="13">
        <v>14092</v>
      </c>
      <c r="O36" s="13">
        <v>14270</v>
      </c>
      <c r="P36" s="13">
        <v>21018</v>
      </c>
      <c r="Q36" s="13">
        <v>20945</v>
      </c>
      <c r="R36" s="13">
        <v>21209</v>
      </c>
      <c r="S36" s="13">
        <v>21256</v>
      </c>
      <c r="T36" s="13">
        <v>21373</v>
      </c>
      <c r="U36" s="13">
        <v>21497</v>
      </c>
      <c r="V36" s="13">
        <v>21631</v>
      </c>
      <c r="W36" s="13">
        <v>21639</v>
      </c>
      <c r="X36" s="13">
        <v>21546</v>
      </c>
      <c r="Y36" s="13">
        <v>21483</v>
      </c>
      <c r="Z36" s="13"/>
      <c r="AB36" s="13">
        <v>15300</v>
      </c>
      <c r="AC36" s="13">
        <v>13961</v>
      </c>
      <c r="AD36" s="13">
        <v>14092</v>
      </c>
      <c r="AE36" s="13">
        <v>21209</v>
      </c>
      <c r="AF36" s="13">
        <v>21631</v>
      </c>
      <c r="AG36" s="13">
        <v>21483</v>
      </c>
    </row>
    <row r="37" spans="2:33">
      <c r="B37" s="5" t="s">
        <v>25</v>
      </c>
      <c r="C37" s="20">
        <v>0.9</v>
      </c>
      <c r="D37" s="20">
        <v>1.1000000000000001</v>
      </c>
      <c r="E37" s="20">
        <v>1.2</v>
      </c>
      <c r="F37" s="20">
        <v>1.2</v>
      </c>
      <c r="G37" s="20">
        <v>2</v>
      </c>
      <c r="H37" s="20">
        <v>2.2999999999999998</v>
      </c>
      <c r="I37" s="20">
        <v>2.2000000000000002</v>
      </c>
      <c r="J37" s="20">
        <v>2.1</v>
      </c>
      <c r="K37" s="20">
        <v>2.2999999999999998</v>
      </c>
      <c r="L37" s="20">
        <v>2.2000000000000002</v>
      </c>
      <c r="M37" s="12">
        <v>2</v>
      </c>
      <c r="N37" s="12">
        <v>1.9</v>
      </c>
      <c r="O37" s="20">
        <v>1.8</v>
      </c>
      <c r="P37" s="20">
        <v>0.9</v>
      </c>
      <c r="Q37" s="12">
        <v>0.7</v>
      </c>
      <c r="R37" s="12">
        <v>0.7</v>
      </c>
      <c r="S37" s="20">
        <v>0.7</v>
      </c>
      <c r="T37" s="20">
        <v>0.7</v>
      </c>
      <c r="U37" s="12">
        <v>0.6</v>
      </c>
      <c r="V37" s="12">
        <v>0.7</v>
      </c>
      <c r="W37" s="12">
        <v>0.7</v>
      </c>
      <c r="X37" s="20">
        <v>0.6</v>
      </c>
      <c r="Y37" s="12">
        <v>0.7</v>
      </c>
      <c r="Z37" s="12"/>
      <c r="AB37" s="20">
        <v>1.2</v>
      </c>
      <c r="AC37" s="20">
        <v>2.1</v>
      </c>
      <c r="AD37" s="20">
        <v>1.9</v>
      </c>
      <c r="AE37" s="20">
        <v>0.7</v>
      </c>
      <c r="AF37" s="20">
        <v>0.7</v>
      </c>
      <c r="AG37" s="20">
        <v>0.7</v>
      </c>
    </row>
    <row r="38" spans="2:33">
      <c r="B38" s="5" t="s">
        <v>26</v>
      </c>
      <c r="C38" s="12">
        <v>1.6</v>
      </c>
      <c r="D38" s="12">
        <v>1.9</v>
      </c>
      <c r="E38" s="12">
        <v>2</v>
      </c>
      <c r="F38" s="12">
        <v>2.1</v>
      </c>
      <c r="G38" s="12">
        <v>3.2</v>
      </c>
      <c r="H38" s="12">
        <v>3.5</v>
      </c>
      <c r="I38" s="12">
        <v>3.6</v>
      </c>
      <c r="J38" s="12">
        <v>3.4</v>
      </c>
      <c r="K38" s="12">
        <v>3.6</v>
      </c>
      <c r="L38" s="12">
        <v>3.5</v>
      </c>
      <c r="M38" s="12">
        <v>3.2</v>
      </c>
      <c r="N38" s="12">
        <v>3.2</v>
      </c>
      <c r="O38" s="12">
        <v>2.9</v>
      </c>
      <c r="P38" s="12">
        <v>2</v>
      </c>
      <c r="Q38" s="12">
        <v>1.8</v>
      </c>
      <c r="R38" s="12">
        <v>1.8</v>
      </c>
      <c r="S38" s="12">
        <v>1.9</v>
      </c>
      <c r="T38" s="12">
        <v>1.9</v>
      </c>
      <c r="U38" s="12">
        <v>1.6</v>
      </c>
      <c r="V38" s="12">
        <v>1.8</v>
      </c>
      <c r="W38" s="20">
        <v>1.9</v>
      </c>
      <c r="X38" s="12">
        <v>1.7</v>
      </c>
      <c r="Y38" s="12">
        <v>1.8</v>
      </c>
      <c r="Z38" s="12"/>
      <c r="AB38" s="12">
        <v>2.1</v>
      </c>
      <c r="AC38" s="12">
        <v>3.4</v>
      </c>
      <c r="AD38" s="12">
        <v>3.2</v>
      </c>
      <c r="AE38" s="12">
        <v>1.8</v>
      </c>
      <c r="AF38" s="12">
        <v>1.5</v>
      </c>
      <c r="AG38" s="12">
        <v>1.8</v>
      </c>
    </row>
    <row r="39" spans="2:3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8"/>
      <c r="AC39" s="8"/>
      <c r="AD39" s="8"/>
      <c r="AE39" s="8"/>
      <c r="AF39" s="8"/>
      <c r="AG39" s="8"/>
    </row>
    <row r="40" spans="2:33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F40" s="8"/>
      <c r="AG40" s="8"/>
    </row>
    <row r="41" spans="2:33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F41" s="8"/>
      <c r="AG41" s="8"/>
    </row>
    <row r="42" spans="2:3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F42" s="8"/>
      <c r="AG42" s="8"/>
    </row>
    <row r="43" spans="2:33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B43" s="8"/>
      <c r="AC43" s="8"/>
      <c r="AD43" s="8"/>
      <c r="AE43" s="8"/>
      <c r="AF43" s="8"/>
      <c r="AG43" s="8"/>
    </row>
    <row r="44" spans="2:33">
      <c r="B44" s="5" t="s">
        <v>30</v>
      </c>
      <c r="C44" s="13">
        <v>354</v>
      </c>
      <c r="D44" s="13">
        <v>328</v>
      </c>
      <c r="E44" s="13">
        <v>332</v>
      </c>
      <c r="F44" s="13">
        <v>377</v>
      </c>
      <c r="G44" s="13">
        <v>382</v>
      </c>
      <c r="H44" s="13">
        <v>391</v>
      </c>
      <c r="I44" s="13">
        <v>412</v>
      </c>
      <c r="J44" s="13">
        <v>423</v>
      </c>
      <c r="K44" s="13">
        <v>425</v>
      </c>
      <c r="L44" s="13">
        <v>428</v>
      </c>
      <c r="M44" s="13">
        <v>431</v>
      </c>
      <c r="N44" s="13">
        <v>437</v>
      </c>
      <c r="O44" s="13">
        <v>438</v>
      </c>
      <c r="P44" s="13">
        <v>490</v>
      </c>
      <c r="Q44" s="13">
        <v>511</v>
      </c>
      <c r="R44" s="13">
        <v>533</v>
      </c>
      <c r="S44" s="13">
        <v>540</v>
      </c>
      <c r="T44" s="13">
        <v>582</v>
      </c>
      <c r="U44" s="13">
        <v>631</v>
      </c>
      <c r="V44" s="13">
        <v>703</v>
      </c>
      <c r="W44" s="13">
        <v>804</v>
      </c>
      <c r="X44" s="13">
        <v>891</v>
      </c>
      <c r="Y44" s="13">
        <v>954</v>
      </c>
      <c r="Z44" s="13"/>
      <c r="AB44" s="13">
        <v>377</v>
      </c>
      <c r="AC44" s="13">
        <v>423</v>
      </c>
      <c r="AD44" s="13">
        <v>437</v>
      </c>
      <c r="AE44" s="13">
        <v>533</v>
      </c>
      <c r="AF44" s="13">
        <v>703</v>
      </c>
      <c r="AG44" s="13">
        <v>954</v>
      </c>
    </row>
    <row r="45" spans="2:33">
      <c r="B45" s="5" t="s">
        <v>31</v>
      </c>
      <c r="C45" s="13">
        <v>48746</v>
      </c>
      <c r="D45" s="13">
        <v>53845</v>
      </c>
      <c r="E45" s="13">
        <v>57757</v>
      </c>
      <c r="F45" s="13">
        <v>60172</v>
      </c>
      <c r="G45" s="13">
        <v>68119</v>
      </c>
      <c r="H45" s="13">
        <v>62477</v>
      </c>
      <c r="I45" s="13">
        <v>57844</v>
      </c>
      <c r="J45" s="13">
        <v>59220</v>
      </c>
      <c r="K45" s="13">
        <v>51722</v>
      </c>
      <c r="L45" s="13">
        <v>45555</v>
      </c>
      <c r="M45" s="13">
        <v>41038.355000000003</v>
      </c>
      <c r="N45" s="13">
        <v>41465</v>
      </c>
      <c r="O45" s="13">
        <v>42034</v>
      </c>
      <c r="P45" s="13">
        <v>43482</v>
      </c>
      <c r="Q45" s="13">
        <v>44461</v>
      </c>
      <c r="R45" s="13">
        <v>45941</v>
      </c>
      <c r="S45" s="13">
        <v>47437</v>
      </c>
      <c r="T45" s="13">
        <v>49895</v>
      </c>
      <c r="U45" s="13">
        <v>51857</v>
      </c>
      <c r="V45" s="13">
        <v>52806</v>
      </c>
      <c r="W45" s="13">
        <v>53741</v>
      </c>
      <c r="X45" s="13">
        <v>52013</v>
      </c>
      <c r="Y45" s="13">
        <v>52905</v>
      </c>
      <c r="Z45" s="13"/>
      <c r="AB45" s="13">
        <v>60172</v>
      </c>
      <c r="AC45" s="13">
        <v>59220</v>
      </c>
      <c r="AD45" s="13">
        <v>41465</v>
      </c>
      <c r="AE45" s="13">
        <v>45941</v>
      </c>
      <c r="AF45" s="13">
        <v>52806</v>
      </c>
      <c r="AG45" s="13">
        <v>52905</v>
      </c>
    </row>
    <row r="46" spans="2:33">
      <c r="B46" s="18" t="s">
        <v>32</v>
      </c>
      <c r="C46" s="19">
        <v>49100</v>
      </c>
      <c r="D46" s="19">
        <v>54173</v>
      </c>
      <c r="E46" s="19">
        <v>58089</v>
      </c>
      <c r="F46" s="19">
        <v>60549</v>
      </c>
      <c r="G46" s="19">
        <v>68501</v>
      </c>
      <c r="H46" s="19">
        <v>62868</v>
      </c>
      <c r="I46" s="19">
        <v>58256</v>
      </c>
      <c r="J46" s="19">
        <v>59643</v>
      </c>
      <c r="K46" s="19">
        <v>52147</v>
      </c>
      <c r="L46" s="19">
        <v>45983</v>
      </c>
      <c r="M46" s="19">
        <v>41469.355000000003</v>
      </c>
      <c r="N46" s="19">
        <v>41902</v>
      </c>
      <c r="O46" s="19">
        <v>42472</v>
      </c>
      <c r="P46" s="19">
        <v>43972</v>
      </c>
      <c r="Q46" s="19">
        <v>44972</v>
      </c>
      <c r="R46" s="19">
        <v>46474</v>
      </c>
      <c r="S46" s="19">
        <v>47977</v>
      </c>
      <c r="T46" s="19">
        <v>50477</v>
      </c>
      <c r="U46" s="19">
        <v>52488</v>
      </c>
      <c r="V46" s="19">
        <v>53509</v>
      </c>
      <c r="W46" s="19">
        <v>54545</v>
      </c>
      <c r="X46" s="19">
        <v>52904</v>
      </c>
      <c r="Y46" s="19">
        <v>53859</v>
      </c>
      <c r="Z46" s="19"/>
      <c r="AB46" s="19">
        <v>60549</v>
      </c>
      <c r="AC46" s="19">
        <v>59643</v>
      </c>
      <c r="AD46" s="19">
        <v>41902</v>
      </c>
      <c r="AE46" s="19">
        <v>46474</v>
      </c>
      <c r="AF46" s="19">
        <v>53509</v>
      </c>
      <c r="AG46" s="19">
        <v>53859</v>
      </c>
    </row>
    <row r="47" spans="2:33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F47" s="8"/>
      <c r="AG47" s="8"/>
    </row>
    <row r="48" spans="2:33">
      <c r="B48" s="5" t="s">
        <v>292</v>
      </c>
      <c r="C48" s="8"/>
      <c r="D48" s="8"/>
      <c r="E48" s="8"/>
      <c r="F48" s="8"/>
      <c r="G48" s="8"/>
      <c r="H48" s="8"/>
      <c r="I48" s="8"/>
      <c r="J48" s="8"/>
      <c r="K48" s="23">
        <v>0.54</v>
      </c>
      <c r="L48" s="23">
        <v>0.61</v>
      </c>
      <c r="M48" s="23">
        <v>0.49</v>
      </c>
      <c r="N48" s="23">
        <v>0.54</v>
      </c>
      <c r="O48" s="23">
        <v>0.54</v>
      </c>
      <c r="P48" s="23">
        <v>0.54</v>
      </c>
      <c r="Q48" s="23">
        <v>0.65</v>
      </c>
      <c r="R48" s="23">
        <v>0.65</v>
      </c>
      <c r="S48" s="23">
        <v>0.68</v>
      </c>
      <c r="T48" s="23">
        <v>0.7</v>
      </c>
      <c r="U48" s="23">
        <v>0.72</v>
      </c>
      <c r="V48" s="23">
        <v>0.73</v>
      </c>
      <c r="W48" s="23">
        <v>0.76</v>
      </c>
      <c r="X48" s="23">
        <v>0.79</v>
      </c>
      <c r="Y48" s="23">
        <v>0.8</v>
      </c>
      <c r="Z48" s="23"/>
      <c r="AB48" s="8"/>
      <c r="AC48" s="8"/>
      <c r="AD48" s="23">
        <v>0.54</v>
      </c>
      <c r="AE48" s="23">
        <v>0.65</v>
      </c>
      <c r="AF48" s="23">
        <v>0.73</v>
      </c>
      <c r="AG48" s="23">
        <v>0.8</v>
      </c>
    </row>
    <row r="49" spans="1:33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F49" s="8"/>
      <c r="AG49" s="8"/>
    </row>
    <row r="50" spans="1:33">
      <c r="B50" s="4" t="s">
        <v>56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F50" s="8"/>
      <c r="AG50" s="8"/>
    </row>
    <row r="51" spans="1:33">
      <c r="B51" s="5" t="s">
        <v>30</v>
      </c>
      <c r="C51" s="13">
        <v>127</v>
      </c>
      <c r="D51" s="13">
        <v>140</v>
      </c>
      <c r="E51" s="13">
        <v>140</v>
      </c>
      <c r="F51" s="13">
        <v>123</v>
      </c>
      <c r="G51" s="13">
        <v>113</v>
      </c>
      <c r="H51" s="13">
        <v>129</v>
      </c>
      <c r="I51" s="13">
        <v>120</v>
      </c>
      <c r="J51" s="13">
        <v>116</v>
      </c>
      <c r="K51" s="13">
        <v>104</v>
      </c>
      <c r="L51" s="13">
        <v>104</v>
      </c>
      <c r="M51" s="8">
        <v>108</v>
      </c>
      <c r="N51" s="8">
        <v>110</v>
      </c>
      <c r="O51" s="13">
        <v>127</v>
      </c>
      <c r="P51" s="13">
        <v>113</v>
      </c>
      <c r="Q51" s="8">
        <v>109</v>
      </c>
      <c r="R51" s="8">
        <v>118</v>
      </c>
      <c r="S51" s="13">
        <v>124</v>
      </c>
      <c r="T51" s="13">
        <v>108</v>
      </c>
      <c r="U51" s="8">
        <v>112</v>
      </c>
      <c r="V51" s="8">
        <v>111</v>
      </c>
      <c r="W51" s="13">
        <v>106</v>
      </c>
      <c r="X51" s="13">
        <v>101</v>
      </c>
      <c r="Y51" s="8">
        <v>103</v>
      </c>
      <c r="Z51" s="8"/>
      <c r="AB51" s="13">
        <v>132</v>
      </c>
      <c r="AC51" s="13">
        <v>118</v>
      </c>
      <c r="AD51" s="13">
        <v>107</v>
      </c>
      <c r="AE51" s="13">
        <v>116</v>
      </c>
      <c r="AF51" s="13">
        <v>114</v>
      </c>
      <c r="AG51" s="13">
        <v>103</v>
      </c>
    </row>
    <row r="52" spans="1:33">
      <c r="B52" s="5" t="s">
        <v>31</v>
      </c>
      <c r="C52" s="13">
        <v>27</v>
      </c>
      <c r="D52" s="13">
        <v>27</v>
      </c>
      <c r="E52" s="13">
        <v>26</v>
      </c>
      <c r="F52" s="13">
        <v>24</v>
      </c>
      <c r="G52" s="13">
        <v>22</v>
      </c>
      <c r="H52" s="13">
        <v>25</v>
      </c>
      <c r="I52" s="13">
        <v>26</v>
      </c>
      <c r="J52" s="13">
        <v>27</v>
      </c>
      <c r="K52" s="13">
        <v>27</v>
      </c>
      <c r="L52" s="13">
        <v>31</v>
      </c>
      <c r="M52" s="8">
        <v>38</v>
      </c>
      <c r="N52" s="8">
        <v>41</v>
      </c>
      <c r="O52" s="13">
        <v>38</v>
      </c>
      <c r="P52" s="13">
        <v>34</v>
      </c>
      <c r="Q52" s="8">
        <v>34</v>
      </c>
      <c r="R52" s="8">
        <v>33</v>
      </c>
      <c r="S52" s="13">
        <v>32</v>
      </c>
      <c r="T52" s="13">
        <v>33</v>
      </c>
      <c r="U52" s="8">
        <v>34</v>
      </c>
      <c r="V52" s="8">
        <v>33</v>
      </c>
      <c r="W52" s="13">
        <v>29</v>
      </c>
      <c r="X52" s="13">
        <v>31</v>
      </c>
      <c r="Y52" s="8">
        <v>30</v>
      </c>
      <c r="Z52" s="8"/>
      <c r="AB52" s="13">
        <v>26</v>
      </c>
      <c r="AC52" s="13">
        <v>25</v>
      </c>
      <c r="AD52" s="13">
        <v>34</v>
      </c>
      <c r="AE52" s="13">
        <v>34</v>
      </c>
      <c r="AF52" s="13">
        <v>33</v>
      </c>
      <c r="AG52" s="13">
        <v>30</v>
      </c>
    </row>
    <row r="53" spans="1:33">
      <c r="B53" s="18" t="s">
        <v>34</v>
      </c>
      <c r="C53" s="19">
        <v>27</v>
      </c>
      <c r="D53" s="19">
        <v>27</v>
      </c>
      <c r="E53" s="19">
        <v>27</v>
      </c>
      <c r="F53" s="19">
        <v>25</v>
      </c>
      <c r="G53" s="19">
        <v>23</v>
      </c>
      <c r="H53" s="19">
        <v>26</v>
      </c>
      <c r="I53" s="19">
        <v>27</v>
      </c>
      <c r="J53" s="19">
        <v>28</v>
      </c>
      <c r="K53" s="19">
        <v>28</v>
      </c>
      <c r="L53" s="19">
        <v>32</v>
      </c>
      <c r="M53" s="15">
        <v>38</v>
      </c>
      <c r="N53" s="15">
        <v>41</v>
      </c>
      <c r="O53" s="19">
        <v>39</v>
      </c>
      <c r="P53" s="19">
        <v>35</v>
      </c>
      <c r="Q53" s="15">
        <v>34</v>
      </c>
      <c r="R53" s="15">
        <v>34</v>
      </c>
      <c r="S53" s="19">
        <v>33</v>
      </c>
      <c r="T53" s="19">
        <v>34</v>
      </c>
      <c r="U53" s="15">
        <v>35</v>
      </c>
      <c r="V53" s="15">
        <v>34</v>
      </c>
      <c r="W53" s="19">
        <v>30</v>
      </c>
      <c r="X53" s="19">
        <v>32</v>
      </c>
      <c r="Y53" s="15">
        <v>32</v>
      </c>
      <c r="Z53" s="15"/>
      <c r="AB53" s="19">
        <v>27</v>
      </c>
      <c r="AC53" s="19">
        <v>26</v>
      </c>
      <c r="AD53" s="19">
        <v>34</v>
      </c>
      <c r="AE53" s="19">
        <v>35</v>
      </c>
      <c r="AF53" s="19">
        <v>34</v>
      </c>
      <c r="AG53" s="19">
        <v>31</v>
      </c>
    </row>
    <row r="54" spans="1:33">
      <c r="B54" s="2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8"/>
      <c r="N54" s="8"/>
      <c r="O54" s="13"/>
      <c r="P54" s="21"/>
      <c r="Q54" s="8"/>
      <c r="R54" s="8"/>
      <c r="S54" s="13"/>
      <c r="T54" s="21"/>
      <c r="U54" s="8"/>
      <c r="V54" s="8"/>
      <c r="W54" s="13"/>
      <c r="X54" s="21"/>
      <c r="Y54" s="8"/>
      <c r="Z54" s="8"/>
      <c r="AB54" s="13"/>
      <c r="AC54" s="13"/>
      <c r="AD54" s="13"/>
      <c r="AE54" s="21"/>
      <c r="AF54" s="21"/>
      <c r="AG54" s="21"/>
    </row>
    <row r="55" spans="1:33">
      <c r="B55" s="27" t="s">
        <v>57</v>
      </c>
      <c r="C55" s="13"/>
      <c r="D55" s="13"/>
      <c r="E55" s="13"/>
      <c r="F55" s="13"/>
      <c r="G55" s="13"/>
      <c r="H55" s="13"/>
      <c r="I55" s="13"/>
      <c r="J55" s="13"/>
      <c r="K55" s="12">
        <v>45.1</v>
      </c>
      <c r="L55" s="12">
        <v>46</v>
      </c>
      <c r="M55" s="12">
        <v>45.1</v>
      </c>
      <c r="N55" s="12">
        <v>60.2</v>
      </c>
      <c r="O55" s="12">
        <v>85.2</v>
      </c>
      <c r="P55" s="20">
        <v>112.1</v>
      </c>
      <c r="Q55" s="8">
        <v>137.6</v>
      </c>
      <c r="R55" s="8">
        <v>180.4</v>
      </c>
      <c r="S55" s="12">
        <v>236.7</v>
      </c>
      <c r="T55" s="20">
        <v>306.89999999999998</v>
      </c>
      <c r="U55" s="8">
        <v>338.8</v>
      </c>
      <c r="V55" s="36">
        <v>397</v>
      </c>
      <c r="W55" s="12">
        <v>427.5</v>
      </c>
      <c r="X55" s="20">
        <v>530.20000000000005</v>
      </c>
      <c r="Y55" s="36">
        <v>611.08999999999992</v>
      </c>
      <c r="Z55" s="36"/>
      <c r="AB55" s="12">
        <v>63.8</v>
      </c>
      <c r="AC55" s="12">
        <v>128.6</v>
      </c>
      <c r="AD55" s="12">
        <v>196.3</v>
      </c>
      <c r="AE55" s="20">
        <v>515.29999999999995</v>
      </c>
      <c r="AF55" s="20">
        <v>1279.5</v>
      </c>
      <c r="AG55" s="20">
        <v>1569</v>
      </c>
    </row>
    <row r="56" spans="1:33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B56" s="8"/>
      <c r="AC56" s="8"/>
      <c r="AD56" s="8"/>
      <c r="AE56" s="8"/>
      <c r="AF56" s="8"/>
      <c r="AG56" s="8"/>
    </row>
    <row r="57" spans="1:33">
      <c r="A57" s="25"/>
      <c r="B57" s="5" t="s">
        <v>35</v>
      </c>
      <c r="C57" s="22">
        <v>0.15</v>
      </c>
      <c r="D57" s="22">
        <v>0.16</v>
      </c>
      <c r="E57" s="22">
        <v>0.16</v>
      </c>
      <c r="F57" s="22">
        <v>0.17</v>
      </c>
      <c r="G57" s="22">
        <v>0.16</v>
      </c>
      <c r="H57" s="22">
        <v>0.21</v>
      </c>
      <c r="I57" s="22">
        <v>0.25</v>
      </c>
      <c r="J57" s="22">
        <v>0.27</v>
      </c>
      <c r="K57" s="22">
        <v>0.33</v>
      </c>
      <c r="L57" s="22">
        <v>0.36</v>
      </c>
      <c r="M57" s="23">
        <v>0.39</v>
      </c>
      <c r="N57" s="23">
        <v>0.42</v>
      </c>
      <c r="O57" s="22">
        <v>0.48</v>
      </c>
      <c r="P57" s="22">
        <v>0.53</v>
      </c>
      <c r="Q57" s="23">
        <v>0.6</v>
      </c>
      <c r="R57" s="23">
        <v>0.63</v>
      </c>
      <c r="S57" s="22">
        <v>0.65</v>
      </c>
      <c r="T57" s="23">
        <v>0.67</v>
      </c>
      <c r="U57" s="23">
        <v>0.7</v>
      </c>
      <c r="V57" s="23">
        <v>0.72</v>
      </c>
      <c r="W57" s="22">
        <v>0.74</v>
      </c>
      <c r="X57" s="23">
        <v>0.77</v>
      </c>
      <c r="Y57" s="23">
        <v>0.78</v>
      </c>
      <c r="Z57" s="23"/>
      <c r="AB57" s="23">
        <v>0.17</v>
      </c>
      <c r="AC57" s="23">
        <v>0.27</v>
      </c>
      <c r="AD57" s="23">
        <v>0.42</v>
      </c>
      <c r="AE57" s="23">
        <v>0.63</v>
      </c>
      <c r="AF57" s="23">
        <v>0.72</v>
      </c>
      <c r="AG57" s="23">
        <v>0.78</v>
      </c>
    </row>
    <row r="58" spans="1:33">
      <c r="A58" s="25"/>
      <c r="B58" s="5" t="s">
        <v>58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3">
        <v>1018</v>
      </c>
      <c r="N58" s="13">
        <v>3134</v>
      </c>
      <c r="O58" s="13">
        <v>3286</v>
      </c>
      <c r="P58" s="13">
        <v>5250</v>
      </c>
      <c r="Q58" s="13">
        <v>7204</v>
      </c>
      <c r="R58" s="13">
        <v>8204</v>
      </c>
      <c r="S58" s="13">
        <v>10330</v>
      </c>
      <c r="T58" s="13">
        <v>13591</v>
      </c>
      <c r="U58" s="13">
        <v>15711</v>
      </c>
      <c r="V58" s="13">
        <v>17428</v>
      </c>
      <c r="W58" s="13">
        <v>20189</v>
      </c>
      <c r="X58" s="13">
        <v>24685</v>
      </c>
      <c r="Y58" s="13">
        <v>28028</v>
      </c>
      <c r="Z58" s="13"/>
      <c r="AB58" s="13"/>
      <c r="AC58" s="13">
        <v>0</v>
      </c>
      <c r="AD58" s="13">
        <v>3134</v>
      </c>
      <c r="AE58" s="13">
        <v>8204</v>
      </c>
      <c r="AF58" s="13">
        <v>17428</v>
      </c>
      <c r="AG58" s="13">
        <v>28028</v>
      </c>
    </row>
    <row r="59" spans="1:33"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B59" s="8"/>
      <c r="AC59" s="8"/>
      <c r="AD59" s="8"/>
      <c r="AE59" s="8"/>
      <c r="AF59" s="8"/>
      <c r="AG59" s="8"/>
    </row>
    <row r="67" spans="2:2">
      <c r="B67" s="109"/>
    </row>
  </sheetData>
  <mergeCells count="12">
    <mergeCell ref="AG5:AG6"/>
    <mergeCell ref="W5:Z5"/>
    <mergeCell ref="C5:F5"/>
    <mergeCell ref="G5:J5"/>
    <mergeCell ref="K5:N5"/>
    <mergeCell ref="O5:R5"/>
    <mergeCell ref="S5:V5"/>
    <mergeCell ref="AB5:AB6"/>
    <mergeCell ref="AC5:AC6"/>
    <mergeCell ref="AD5:AD6"/>
    <mergeCell ref="AE5:AE6"/>
    <mergeCell ref="AF5:AF6"/>
  </mergeCells>
  <pageMargins left="0.7" right="0.7" top="0.75" bottom="0.75" header="0.3" footer="0.3"/>
  <pageSetup paperSize="8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62"/>
  <sheetViews>
    <sheetView zoomScale="80" zoomScaleNormal="8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X1" sqref="X1"/>
    </sheetView>
  </sheetViews>
  <sheetFormatPr defaultRowHeight="12.75"/>
  <cols>
    <col min="1" max="1" width="3.28515625" style="1" customWidth="1"/>
    <col min="2" max="2" width="57.5703125" style="1" customWidth="1"/>
    <col min="3" max="10" width="9.28515625" style="1" hidden="1" customWidth="1"/>
    <col min="11" max="26" width="9.28515625" style="1" customWidth="1"/>
    <col min="27" max="27" width="9.140625" style="1"/>
    <col min="28" max="31" width="9.28515625" style="1" customWidth="1"/>
    <col min="32" max="32" width="9.140625" style="1"/>
    <col min="33" max="37" width="9.28515625" style="1" customWidth="1"/>
    <col min="38" max="38" width="10.85546875" style="1" bestFit="1" customWidth="1"/>
    <col min="39" max="39" width="1.7109375" style="1" customWidth="1"/>
    <col min="40" max="40" width="11.5703125" style="1" bestFit="1" customWidth="1"/>
    <col min="41" max="16384" width="9.140625" style="1"/>
  </cols>
  <sheetData>
    <row r="1" spans="1:42">
      <c r="AL1" s="33"/>
      <c r="AN1" s="33"/>
    </row>
    <row r="2" spans="1:42">
      <c r="B2" s="15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56"/>
      <c r="X2" s="156"/>
      <c r="Y2" s="156"/>
      <c r="Z2" s="156"/>
      <c r="AA2" s="25"/>
      <c r="AB2" s="156"/>
      <c r="AC2" s="156"/>
      <c r="AD2" s="156"/>
      <c r="AE2" s="156"/>
      <c r="AF2" s="25"/>
      <c r="AG2" s="25"/>
      <c r="AH2" s="25"/>
      <c r="AI2" s="25"/>
      <c r="AJ2" s="25"/>
      <c r="AK2" s="25"/>
      <c r="AL2" s="156"/>
      <c r="AM2" s="25"/>
      <c r="AN2" s="156"/>
      <c r="AO2" s="25"/>
    </row>
    <row r="3" spans="1:4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2">
      <c r="B4" s="2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00" t="s">
        <v>282</v>
      </c>
      <c r="X4" s="200"/>
      <c r="Y4" s="200"/>
      <c r="Z4" s="200"/>
      <c r="AA4" s="3"/>
      <c r="AB4" s="200" t="s">
        <v>283</v>
      </c>
      <c r="AC4" s="200"/>
      <c r="AD4" s="200"/>
      <c r="AE4" s="200"/>
      <c r="AF4" s="3"/>
      <c r="AG4" s="3"/>
      <c r="AH4" s="3"/>
      <c r="AI4" s="3"/>
      <c r="AJ4" s="3"/>
      <c r="AK4" s="3"/>
      <c r="AL4" s="141" t="s">
        <v>282</v>
      </c>
      <c r="AN4" s="2" t="s">
        <v>283</v>
      </c>
    </row>
    <row r="5" spans="1:42">
      <c r="B5" s="4"/>
      <c r="C5" s="201">
        <v>2013</v>
      </c>
      <c r="D5" s="201"/>
      <c r="E5" s="201"/>
      <c r="F5" s="201"/>
      <c r="G5" s="202">
        <v>2014</v>
      </c>
      <c r="H5" s="202"/>
      <c r="I5" s="202"/>
      <c r="J5" s="202"/>
      <c r="K5" s="203">
        <v>2015</v>
      </c>
      <c r="L5" s="203"/>
      <c r="M5" s="203"/>
      <c r="N5" s="203"/>
      <c r="O5" s="204">
        <v>2016</v>
      </c>
      <c r="P5" s="204"/>
      <c r="Q5" s="204"/>
      <c r="R5" s="204"/>
      <c r="S5" s="205">
        <v>2017</v>
      </c>
      <c r="T5" s="205"/>
      <c r="U5" s="205"/>
      <c r="V5" s="205"/>
      <c r="W5" s="206">
        <v>2018</v>
      </c>
      <c r="X5" s="206"/>
      <c r="Y5" s="206"/>
      <c r="Z5" s="206"/>
      <c r="AB5" s="206">
        <v>2018</v>
      </c>
      <c r="AC5" s="206"/>
      <c r="AD5" s="206"/>
      <c r="AE5" s="206"/>
      <c r="AG5" s="207" t="s">
        <v>42</v>
      </c>
      <c r="AH5" s="209" t="s">
        <v>43</v>
      </c>
      <c r="AI5" s="210" t="s">
        <v>45</v>
      </c>
      <c r="AJ5" s="211" t="s">
        <v>44</v>
      </c>
      <c r="AK5" s="212" t="s">
        <v>47</v>
      </c>
      <c r="AL5" s="198" t="s">
        <v>295</v>
      </c>
      <c r="AN5" s="198" t="s">
        <v>295</v>
      </c>
    </row>
    <row r="6" spans="1:42">
      <c r="B6" s="6" t="s">
        <v>60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108" t="s">
        <v>1</v>
      </c>
      <c r="AC6" s="108" t="s">
        <v>2</v>
      </c>
      <c r="AD6" s="108" t="s">
        <v>3</v>
      </c>
      <c r="AE6" s="108" t="s">
        <v>4</v>
      </c>
      <c r="AG6" s="208"/>
      <c r="AH6" s="208"/>
      <c r="AI6" s="208"/>
      <c r="AJ6" s="208"/>
      <c r="AK6" s="208"/>
      <c r="AL6" s="199"/>
      <c r="AN6" s="199"/>
    </row>
    <row r="7" spans="1:4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2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2">
      <c r="B9" s="5" t="s">
        <v>6</v>
      </c>
      <c r="C9" s="13">
        <v>15242</v>
      </c>
      <c r="D9" s="13">
        <v>15630</v>
      </c>
      <c r="E9" s="13">
        <v>16125</v>
      </c>
      <c r="F9" s="13">
        <v>16301</v>
      </c>
      <c r="G9" s="13">
        <v>16331</v>
      </c>
      <c r="H9" s="13">
        <v>16654</v>
      </c>
      <c r="I9" s="13">
        <v>17022</v>
      </c>
      <c r="J9" s="13">
        <v>17278</v>
      </c>
      <c r="K9" s="13">
        <v>17331</v>
      </c>
      <c r="L9" s="13">
        <v>17744.538346042998</v>
      </c>
      <c r="M9" s="13">
        <v>18816</v>
      </c>
      <c r="N9" s="13">
        <v>20039</v>
      </c>
      <c r="O9" s="13">
        <v>21157</v>
      </c>
      <c r="P9" s="13">
        <v>21065</v>
      </c>
      <c r="Q9" s="13">
        <v>21748</v>
      </c>
      <c r="R9" s="13">
        <v>22775</v>
      </c>
      <c r="S9" s="13">
        <v>22165</v>
      </c>
      <c r="T9" s="13">
        <v>23012</v>
      </c>
      <c r="U9" s="13">
        <v>24218</v>
      </c>
      <c r="V9" s="13">
        <v>24801</v>
      </c>
      <c r="W9" s="13">
        <v>25974</v>
      </c>
      <c r="X9" s="13">
        <v>26460</v>
      </c>
      <c r="Y9" s="13">
        <v>27770.81</v>
      </c>
      <c r="Z9" s="13"/>
      <c r="AA9" s="33"/>
      <c r="AB9" s="13">
        <v>26083</v>
      </c>
      <c r="AC9" s="13">
        <v>26607</v>
      </c>
      <c r="AD9" s="13">
        <v>27951</v>
      </c>
      <c r="AE9" s="13"/>
      <c r="AG9" s="13">
        <v>63298</v>
      </c>
      <c r="AH9" s="13">
        <v>67286</v>
      </c>
      <c r="AI9" s="13">
        <v>73930</v>
      </c>
      <c r="AJ9" s="13">
        <v>86745</v>
      </c>
      <c r="AK9" s="13">
        <v>94196</v>
      </c>
      <c r="AL9" s="13">
        <v>80204</v>
      </c>
      <c r="AM9" s="33"/>
      <c r="AN9" s="13">
        <v>80640</v>
      </c>
      <c r="AP9" s="33"/>
    </row>
    <row r="10" spans="1:42">
      <c r="A10" s="25"/>
      <c r="B10" s="5" t="s">
        <v>61</v>
      </c>
      <c r="C10" s="22">
        <v>0.08</v>
      </c>
      <c r="D10" s="22">
        <v>0.09</v>
      </c>
      <c r="E10" s="22">
        <v>0.1</v>
      </c>
      <c r="F10" s="22">
        <v>0.1</v>
      </c>
      <c r="G10" s="22">
        <v>0.11</v>
      </c>
      <c r="H10" s="22">
        <v>0.13</v>
      </c>
      <c r="I10" s="22">
        <v>0.14000000000000001</v>
      </c>
      <c r="J10" s="22">
        <v>0.16</v>
      </c>
      <c r="K10" s="22">
        <v>0.17</v>
      </c>
      <c r="L10" s="22">
        <v>0.19</v>
      </c>
      <c r="M10" s="23">
        <v>0.21</v>
      </c>
      <c r="N10" s="23">
        <v>0.21</v>
      </c>
      <c r="O10" s="22">
        <v>0.22</v>
      </c>
      <c r="P10" s="22">
        <v>0.24</v>
      </c>
      <c r="Q10" s="23">
        <v>0.26</v>
      </c>
      <c r="R10" s="23">
        <v>0.26</v>
      </c>
      <c r="S10" s="22">
        <v>0.28000000000000003</v>
      </c>
      <c r="T10" s="22">
        <v>0.31</v>
      </c>
      <c r="U10" s="23">
        <v>0.32</v>
      </c>
      <c r="V10" s="22">
        <v>0.32</v>
      </c>
      <c r="W10" s="22">
        <v>0.32479999999999998</v>
      </c>
      <c r="X10" s="22">
        <v>0.35</v>
      </c>
      <c r="Y10" s="22">
        <v>0.36</v>
      </c>
      <c r="Z10" s="22"/>
      <c r="AA10" s="37"/>
      <c r="AB10" s="22">
        <v>0.33</v>
      </c>
      <c r="AC10" s="22">
        <v>0.36</v>
      </c>
      <c r="AD10" s="22">
        <v>0.37</v>
      </c>
      <c r="AE10" s="22"/>
      <c r="AG10" s="22">
        <v>0.09</v>
      </c>
      <c r="AH10" s="22">
        <v>0.12</v>
      </c>
      <c r="AI10" s="23">
        <v>0.18</v>
      </c>
      <c r="AJ10" s="23">
        <v>0.24</v>
      </c>
      <c r="AK10" s="22">
        <v>0.31</v>
      </c>
      <c r="AL10" s="22">
        <v>0.34</v>
      </c>
      <c r="AM10" s="33"/>
      <c r="AN10" s="22">
        <v>0.35599999999999998</v>
      </c>
      <c r="AP10" s="144"/>
    </row>
    <row r="11" spans="1:4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40"/>
      <c r="AB11" s="8"/>
      <c r="AC11" s="8"/>
      <c r="AD11" s="8"/>
      <c r="AE11" s="8"/>
      <c r="AG11" s="8"/>
      <c r="AH11" s="8"/>
      <c r="AI11" s="8"/>
      <c r="AJ11" s="8"/>
      <c r="AK11" s="8"/>
      <c r="AL11" s="8"/>
      <c r="AM11" s="33"/>
      <c r="AN11" s="8"/>
      <c r="AP11" s="30"/>
    </row>
    <row r="12" spans="1:42">
      <c r="B12" s="5" t="s">
        <v>9</v>
      </c>
      <c r="C12" s="13">
        <v>4984</v>
      </c>
      <c r="D12" s="13">
        <v>5055</v>
      </c>
      <c r="E12" s="13">
        <v>5241</v>
      </c>
      <c r="F12" s="13">
        <v>4637</v>
      </c>
      <c r="G12" s="13">
        <v>4699</v>
      </c>
      <c r="H12" s="13">
        <v>5250</v>
      </c>
      <c r="I12" s="13">
        <v>5452</v>
      </c>
      <c r="J12" s="13">
        <v>5494</v>
      </c>
      <c r="K12" s="13">
        <v>5978</v>
      </c>
      <c r="L12" s="13">
        <v>5918.6182788799997</v>
      </c>
      <c r="M12" s="13">
        <v>6314</v>
      </c>
      <c r="N12" s="13">
        <v>5613</v>
      </c>
      <c r="O12" s="13">
        <v>7019</v>
      </c>
      <c r="P12" s="13">
        <v>7057</v>
      </c>
      <c r="Q12" s="13">
        <v>7714</v>
      </c>
      <c r="R12" s="13">
        <v>7422</v>
      </c>
      <c r="S12" s="13">
        <v>7221</v>
      </c>
      <c r="T12" s="13">
        <v>8130</v>
      </c>
      <c r="U12" s="13">
        <v>9400</v>
      </c>
      <c r="V12" s="13">
        <v>9115</v>
      </c>
      <c r="W12" s="13">
        <v>9538</v>
      </c>
      <c r="X12" s="13">
        <v>9773</v>
      </c>
      <c r="Y12" s="13">
        <v>10130</v>
      </c>
      <c r="Z12" s="13"/>
      <c r="AA12" s="33"/>
      <c r="AB12" s="13">
        <v>9960</v>
      </c>
      <c r="AC12" s="13">
        <v>10363</v>
      </c>
      <c r="AD12" s="13">
        <v>10842</v>
      </c>
      <c r="AE12" s="13"/>
      <c r="AG12" s="13">
        <v>19916</v>
      </c>
      <c r="AH12" s="13">
        <v>20895</v>
      </c>
      <c r="AI12" s="13">
        <v>23824</v>
      </c>
      <c r="AJ12" s="13">
        <v>29212</v>
      </c>
      <c r="AK12" s="13">
        <v>33866</v>
      </c>
      <c r="AL12" s="13">
        <v>29441</v>
      </c>
      <c r="AM12" s="33"/>
      <c r="AN12" s="13">
        <v>31165</v>
      </c>
      <c r="AP12" s="33"/>
    </row>
    <row r="13" spans="1:42">
      <c r="B13" s="5" t="s">
        <v>50</v>
      </c>
      <c r="C13" s="14">
        <v>0.32699120850282115</v>
      </c>
      <c r="D13" s="14">
        <v>0.32341650671785027</v>
      </c>
      <c r="E13" s="14">
        <v>0.32502325581395347</v>
      </c>
      <c r="F13" s="14">
        <v>0.28446107600760689</v>
      </c>
      <c r="G13" s="14">
        <v>0.28773498254852736</v>
      </c>
      <c r="H13" s="14">
        <v>0.31523958208238262</v>
      </c>
      <c r="I13" s="14">
        <v>0.32029138761602632</v>
      </c>
      <c r="J13" s="14">
        <v>0.31797661766408147</v>
      </c>
      <c r="K13" s="14">
        <v>0.34493104841036293</v>
      </c>
      <c r="L13" s="14">
        <v>0.3335459149998028</v>
      </c>
      <c r="M13" s="14">
        <v>0.33600000000000002</v>
      </c>
      <c r="N13" s="14">
        <v>0.28000000000000003</v>
      </c>
      <c r="O13" s="14">
        <v>0.33175781065368437</v>
      </c>
      <c r="P13" s="14">
        <v>0.33500000000000002</v>
      </c>
      <c r="Q13" s="14">
        <v>0.35499999999999998</v>
      </c>
      <c r="R13" s="14">
        <v>0.32600000000000001</v>
      </c>
      <c r="S13" s="14">
        <v>0.32600000000000001</v>
      </c>
      <c r="T13" s="14">
        <v>0.35299999999999998</v>
      </c>
      <c r="U13" s="14">
        <v>0.38800000000000001</v>
      </c>
      <c r="V13" s="14">
        <v>0.36799999999999999</v>
      </c>
      <c r="W13" s="14">
        <v>0.36699999999999999</v>
      </c>
      <c r="X13" s="14">
        <v>0.36899999999999999</v>
      </c>
      <c r="Y13" s="14">
        <v>0.36499999999999999</v>
      </c>
      <c r="Z13" s="14"/>
      <c r="AA13" s="40"/>
      <c r="AB13" s="14">
        <v>0.38200000000000001</v>
      </c>
      <c r="AC13" s="14">
        <v>0.38900000000000001</v>
      </c>
      <c r="AD13" s="14">
        <v>0.39</v>
      </c>
      <c r="AE13" s="14"/>
      <c r="AG13" s="14">
        <v>0.315</v>
      </c>
      <c r="AH13" s="14">
        <v>0.311</v>
      </c>
      <c r="AI13" s="14">
        <v>0.32200000000000001</v>
      </c>
      <c r="AJ13" s="14">
        <v>0.33700000000000002</v>
      </c>
      <c r="AK13" s="14">
        <v>0.36</v>
      </c>
      <c r="AL13" s="188">
        <v>0.36699999999999999</v>
      </c>
      <c r="AM13" s="33"/>
      <c r="AN13" s="14">
        <v>0.38700000000000001</v>
      </c>
      <c r="AP13" s="33"/>
    </row>
    <row r="14" spans="1:42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40"/>
      <c r="AB14" s="8"/>
      <c r="AC14" s="8"/>
      <c r="AD14" s="8"/>
      <c r="AE14" s="8"/>
      <c r="AG14" s="8"/>
      <c r="AH14" s="8"/>
      <c r="AI14" s="8"/>
      <c r="AJ14" s="8"/>
      <c r="AK14" s="8"/>
      <c r="AL14" s="14"/>
      <c r="AM14" s="33"/>
      <c r="AN14" s="8"/>
      <c r="AP14" s="33"/>
    </row>
    <row r="15" spans="1:42">
      <c r="B15" s="5" t="s">
        <v>51</v>
      </c>
      <c r="C15" s="13">
        <v>1595</v>
      </c>
      <c r="D15" s="13">
        <v>950</v>
      </c>
      <c r="E15" s="13">
        <v>1533</v>
      </c>
      <c r="F15" s="13">
        <v>1116</v>
      </c>
      <c r="G15" s="13">
        <v>1269</v>
      </c>
      <c r="H15" s="13">
        <v>1657</v>
      </c>
      <c r="I15" s="13">
        <v>1694</v>
      </c>
      <c r="J15" s="13">
        <v>1478</v>
      </c>
      <c r="K15" s="13">
        <v>1982</v>
      </c>
      <c r="L15" s="13">
        <v>1906.77195831479</v>
      </c>
      <c r="M15" s="13">
        <v>679</v>
      </c>
      <c r="N15" s="13">
        <v>621</v>
      </c>
      <c r="O15" s="13">
        <v>2670</v>
      </c>
      <c r="P15" s="13">
        <v>2287</v>
      </c>
      <c r="Q15" s="13">
        <v>2833</v>
      </c>
      <c r="R15" s="13">
        <v>1251</v>
      </c>
      <c r="S15" s="13">
        <v>1546</v>
      </c>
      <c r="T15" s="13">
        <v>2346</v>
      </c>
      <c r="U15" s="13">
        <v>3721</v>
      </c>
      <c r="V15" s="13">
        <v>3171</v>
      </c>
      <c r="W15" s="13">
        <v>2818.1956140011398</v>
      </c>
      <c r="X15" s="13">
        <v>2678</v>
      </c>
      <c r="Y15" s="13">
        <v>1465</v>
      </c>
      <c r="Z15" s="13"/>
      <c r="AA15" s="33"/>
      <c r="AB15" s="13">
        <v>2842</v>
      </c>
      <c r="AC15" s="13">
        <v>2847</v>
      </c>
      <c r="AD15" s="13">
        <v>1721</v>
      </c>
      <c r="AE15" s="13"/>
      <c r="AG15" s="13">
        <v>5201</v>
      </c>
      <c r="AH15" s="13">
        <v>6098</v>
      </c>
      <c r="AI15" s="13">
        <v>5188</v>
      </c>
      <c r="AJ15" s="13">
        <v>9041</v>
      </c>
      <c r="AK15" s="13">
        <v>10785</v>
      </c>
      <c r="AL15" s="13">
        <v>6961</v>
      </c>
      <c r="AM15" s="33"/>
      <c r="AN15" s="13">
        <v>7409</v>
      </c>
      <c r="AP15" s="33"/>
    </row>
    <row r="16" spans="1:42">
      <c r="B16" s="5" t="s">
        <v>62</v>
      </c>
      <c r="C16" s="14">
        <v>0.10464505970345099</v>
      </c>
      <c r="D16" s="14">
        <v>6.0780550223928344E-2</v>
      </c>
      <c r="E16" s="14">
        <v>9.5069767441860464E-2</v>
      </c>
      <c r="F16" s="14">
        <v>6.8462057542482052E-2</v>
      </c>
      <c r="G16" s="14">
        <v>7.7704978262200727E-2</v>
      </c>
      <c r="H16" s="14">
        <v>9.9495616668668185E-2</v>
      </c>
      <c r="I16" s="14">
        <v>9.951827047350488E-2</v>
      </c>
      <c r="J16" s="14">
        <v>8.5542308137515913E-2</v>
      </c>
      <c r="K16" s="14">
        <v>0.11436154867001327</v>
      </c>
      <c r="L16" s="14">
        <v>0.10745683664066678</v>
      </c>
      <c r="M16" s="14">
        <v>3.5999999999999997E-2</v>
      </c>
      <c r="N16" s="14">
        <v>3.1E-2</v>
      </c>
      <c r="O16" s="14">
        <v>0.12604979046204026</v>
      </c>
      <c r="P16" s="14">
        <v>0.109</v>
      </c>
      <c r="Q16" s="14">
        <v>0.13</v>
      </c>
      <c r="R16" s="14">
        <v>5.5E-2</v>
      </c>
      <c r="S16" s="14">
        <v>7.0000000000000007E-2</v>
      </c>
      <c r="T16" s="14">
        <v>0.10199999999999999</v>
      </c>
      <c r="U16" s="14">
        <v>0.154</v>
      </c>
      <c r="V16" s="14">
        <v>0.128</v>
      </c>
      <c r="W16" s="14">
        <v>0.1085</v>
      </c>
      <c r="X16" s="14">
        <v>0.10100000000000001</v>
      </c>
      <c r="Y16" s="14">
        <v>5.2999999999999999E-2</v>
      </c>
      <c r="Z16" s="14"/>
      <c r="AB16" s="14">
        <v>0.109</v>
      </c>
      <c r="AC16" s="14">
        <v>0.107</v>
      </c>
      <c r="AD16" s="14">
        <v>6.2E-2</v>
      </c>
      <c r="AE16" s="14"/>
      <c r="AG16" s="14">
        <v>8.2000000000000003E-2</v>
      </c>
      <c r="AH16" s="14">
        <v>9.0999999999999998E-2</v>
      </c>
      <c r="AI16" s="14">
        <v>7.0000000000000007E-2</v>
      </c>
      <c r="AJ16" s="14">
        <v>0.104</v>
      </c>
      <c r="AK16" s="14">
        <v>0.114</v>
      </c>
      <c r="AL16" s="14">
        <v>8.6999999999999994E-2</v>
      </c>
      <c r="AN16" s="14">
        <v>9.1999999999999998E-2</v>
      </c>
      <c r="AP16" s="33"/>
    </row>
    <row r="17" spans="2:44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B17" s="8"/>
      <c r="AC17" s="8"/>
      <c r="AD17" s="8"/>
      <c r="AE17" s="8"/>
      <c r="AG17" s="8"/>
      <c r="AH17" s="8"/>
      <c r="AI17" s="8"/>
      <c r="AJ17" s="8"/>
      <c r="AK17" s="8"/>
      <c r="AL17" s="8"/>
      <c r="AN17" s="8"/>
    </row>
    <row r="18" spans="2:44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B18" s="8"/>
      <c r="AC18" s="8"/>
      <c r="AD18" s="8"/>
      <c r="AE18" s="8"/>
      <c r="AG18" s="8"/>
      <c r="AH18" s="8"/>
      <c r="AI18" s="8"/>
      <c r="AJ18" s="8"/>
      <c r="AK18" s="8"/>
      <c r="AL18" s="8"/>
      <c r="AN18" s="8"/>
    </row>
    <row r="19" spans="2:44">
      <c r="B19" s="7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8"/>
      <c r="AD19" s="8"/>
      <c r="AE19" s="8"/>
      <c r="AG19" s="8"/>
      <c r="AH19" s="8"/>
      <c r="AI19" s="8"/>
      <c r="AJ19" s="8"/>
      <c r="AK19" s="8"/>
      <c r="AL19" s="8"/>
      <c r="AN19" s="8"/>
    </row>
    <row r="20" spans="2:44">
      <c r="B20" s="5" t="s">
        <v>12</v>
      </c>
      <c r="C20" s="14">
        <v>0.27781675407537559</v>
      </c>
      <c r="D20" s="14">
        <v>0.29884096952927547</v>
      </c>
      <c r="E20" s="14">
        <v>0.28554297033158038</v>
      </c>
      <c r="F20" s="14">
        <v>0.30544843813694522</v>
      </c>
      <c r="G20" s="14">
        <v>0.30588803626812133</v>
      </c>
      <c r="H20" s="14">
        <v>0.26989073189774704</v>
      </c>
      <c r="I20" s="14">
        <v>0.28884598406669881</v>
      </c>
      <c r="J20" s="14">
        <v>0.27738885752699871</v>
      </c>
      <c r="K20" s="14">
        <v>0.28002575558278281</v>
      </c>
      <c r="L20" s="14">
        <v>0.29678045018254068</v>
      </c>
      <c r="M20" s="14">
        <v>0.29027222046456247</v>
      </c>
      <c r="N20" s="14">
        <v>0.28544046792287747</v>
      </c>
      <c r="O20" s="14">
        <v>0.29938334401947742</v>
      </c>
      <c r="P20" s="14">
        <v>0.27725413034779106</v>
      </c>
      <c r="Q20" s="14">
        <v>0.26111568205238733</v>
      </c>
      <c r="R20" s="14">
        <v>0.27800000000000002</v>
      </c>
      <c r="S20" s="14">
        <v>0.26600000000000001</v>
      </c>
      <c r="T20" s="14">
        <v>0.254</v>
      </c>
      <c r="U20" s="14">
        <v>0.251</v>
      </c>
      <c r="V20" s="14">
        <v>0.252</v>
      </c>
      <c r="W20" s="14">
        <v>0.26</v>
      </c>
      <c r="X20" s="14">
        <v>0.255</v>
      </c>
      <c r="Y20" s="14">
        <v>0.26700000000000002</v>
      </c>
      <c r="Z20" s="14"/>
      <c r="AB20" s="14">
        <v>0.27</v>
      </c>
      <c r="AC20" s="14">
        <v>0.26600000000000001</v>
      </c>
      <c r="AD20" s="14">
        <v>0.27</v>
      </c>
      <c r="AE20" s="14"/>
      <c r="AG20" s="14">
        <v>0.29199999999999998</v>
      </c>
      <c r="AH20" s="14">
        <v>0.28499999999999998</v>
      </c>
      <c r="AI20" s="14">
        <v>0.28799999999999998</v>
      </c>
      <c r="AJ20" s="14">
        <v>0.27900000000000003</v>
      </c>
      <c r="AK20" s="14">
        <v>0.25600000000000001</v>
      </c>
      <c r="AL20" s="14">
        <v>0.26</v>
      </c>
      <c r="AN20" s="14">
        <v>0.26900000000000002</v>
      </c>
    </row>
    <row r="21" spans="2:44">
      <c r="B21" s="5" t="s">
        <v>13</v>
      </c>
      <c r="C21" s="14">
        <v>0.13301103868729489</v>
      </c>
      <c r="D21" s="14">
        <v>0.11695233170922596</v>
      </c>
      <c r="E21" s="14">
        <v>0.11904848378675448</v>
      </c>
      <c r="F21" s="14">
        <v>0.11887605701078062</v>
      </c>
      <c r="G21" s="14">
        <v>0.12319090483647153</v>
      </c>
      <c r="H21" s="14">
        <v>0.12995879723050283</v>
      </c>
      <c r="I21" s="14">
        <v>0.12414844647161863</v>
      </c>
      <c r="J21" s="14">
        <v>0.1348190155283843</v>
      </c>
      <c r="K21" s="14">
        <v>0.12301063548853074</v>
      </c>
      <c r="L21" s="14">
        <v>0.13092703456937649</v>
      </c>
      <c r="M21" s="14">
        <v>0.13314201211387114</v>
      </c>
      <c r="N21" s="14">
        <v>0.15589149704197225</v>
      </c>
      <c r="O21" s="14">
        <v>0.13683169181669766</v>
      </c>
      <c r="P21" s="14">
        <v>0.13808515846490554</v>
      </c>
      <c r="Q21" s="14">
        <v>0.14754618527081673</v>
      </c>
      <c r="R21" s="14">
        <v>0.15</v>
      </c>
      <c r="S21" s="14">
        <v>0.153</v>
      </c>
      <c r="T21" s="14">
        <v>0.14199999999999999</v>
      </c>
      <c r="U21" s="14">
        <v>0.127</v>
      </c>
      <c r="V21" s="14">
        <v>0.14599999999999999</v>
      </c>
      <c r="W21" s="14">
        <v>0.13200000000000001</v>
      </c>
      <c r="X21" s="14">
        <v>0.13300000000000001</v>
      </c>
      <c r="Y21" s="14">
        <v>0.13100000000000001</v>
      </c>
      <c r="Z21" s="14"/>
      <c r="AB21" s="14">
        <v>0.109</v>
      </c>
      <c r="AC21" s="14">
        <v>0.105</v>
      </c>
      <c r="AD21" s="14">
        <v>0.107</v>
      </c>
      <c r="AE21" s="14"/>
      <c r="AG21" s="14">
        <v>0.122</v>
      </c>
      <c r="AH21" s="14">
        <v>0.128</v>
      </c>
      <c r="AI21" s="14">
        <v>0.13600000000000001</v>
      </c>
      <c r="AJ21" s="14">
        <v>0.14299999999999999</v>
      </c>
      <c r="AK21" s="14">
        <v>0.14199999999999999</v>
      </c>
      <c r="AL21" s="14">
        <v>0.13200000000000001</v>
      </c>
      <c r="AN21" s="14">
        <v>0.107</v>
      </c>
    </row>
    <row r="22" spans="2:44">
      <c r="B22" s="5" t="s">
        <v>14</v>
      </c>
      <c r="C22" s="14">
        <v>0.16364182908371394</v>
      </c>
      <c r="D22" s="14">
        <v>0.16570222481385422</v>
      </c>
      <c r="E22" s="14">
        <v>0.15205185960757461</v>
      </c>
      <c r="F22" s="14">
        <v>0.17022454720418045</v>
      </c>
      <c r="G22" s="14">
        <v>0.17089731257023136</v>
      </c>
      <c r="H22" s="14">
        <v>0.16419363946248366</v>
      </c>
      <c r="I22" s="14">
        <v>0.16292951312259321</v>
      </c>
      <c r="J22" s="14">
        <v>0.15612032221904179</v>
      </c>
      <c r="K22" s="14">
        <v>0.14617973967756079</v>
      </c>
      <c r="L22" s="14">
        <v>0.13377292560047574</v>
      </c>
      <c r="M22" s="14">
        <v>0.13330106664786112</v>
      </c>
      <c r="N22" s="14">
        <v>0.11252741574574737</v>
      </c>
      <c r="O22" s="14">
        <v>0.12214466287117567</v>
      </c>
      <c r="P22" s="14">
        <v>0.11884283581726729</v>
      </c>
      <c r="Q22" s="14">
        <v>0.12762423500022613</v>
      </c>
      <c r="R22" s="14">
        <v>0.129</v>
      </c>
      <c r="S22" s="14">
        <v>0.13500000000000001</v>
      </c>
      <c r="T22" s="14">
        <v>0.127</v>
      </c>
      <c r="U22" s="14">
        <v>0.127</v>
      </c>
      <c r="V22" s="14">
        <v>0.115</v>
      </c>
      <c r="W22" s="14">
        <v>0.11799999999999999</v>
      </c>
      <c r="X22" s="14">
        <v>0.121</v>
      </c>
      <c r="Y22" s="14">
        <v>0.11899999999999999</v>
      </c>
      <c r="Z22" s="14"/>
      <c r="AB22" s="14">
        <v>0.11799999999999999</v>
      </c>
      <c r="AC22" s="14">
        <v>0.12</v>
      </c>
      <c r="AD22" s="14">
        <v>0.11799999999999999</v>
      </c>
      <c r="AE22" s="14"/>
      <c r="AG22" s="14">
        <v>0.125</v>
      </c>
      <c r="AH22" s="14">
        <v>0.125</v>
      </c>
      <c r="AI22" s="14">
        <v>0.13100000000000001</v>
      </c>
      <c r="AJ22" s="14">
        <v>0.125</v>
      </c>
      <c r="AK22" s="14">
        <v>0.126</v>
      </c>
      <c r="AL22" s="14">
        <v>0.11899999999999999</v>
      </c>
      <c r="AN22" s="14">
        <v>0.11799999999999999</v>
      </c>
    </row>
    <row r="23" spans="2:44">
      <c r="B23" s="5" t="s">
        <v>15</v>
      </c>
      <c r="C23" s="14">
        <v>8.9350174579715377E-2</v>
      </c>
      <c r="D23" s="14">
        <v>8.5966449963663316E-2</v>
      </c>
      <c r="E23" s="14">
        <v>8.4078521164566156E-2</v>
      </c>
      <c r="F23" s="14">
        <v>8.3116883364834221E-2</v>
      </c>
      <c r="G23" s="14">
        <v>8.7467040314516437E-2</v>
      </c>
      <c r="H23" s="14">
        <v>8.5758752170057975E-2</v>
      </c>
      <c r="I23" s="14">
        <v>8.3804914410558359E-2</v>
      </c>
      <c r="J23" s="14">
        <v>8.4779179682799619E-2</v>
      </c>
      <c r="K23" s="14">
        <v>8.0930413442476479E-2</v>
      </c>
      <c r="L23" s="14">
        <v>8.0270927770720563E-2</v>
      </c>
      <c r="M23" s="14">
        <v>7.8169710367521225E-2</v>
      </c>
      <c r="N23" s="14">
        <v>9.9229181979169481E-2</v>
      </c>
      <c r="O23" s="14">
        <v>7.8462198413722012E-2</v>
      </c>
      <c r="P23" s="14">
        <v>7.5347557916522312E-2</v>
      </c>
      <c r="Q23" s="14">
        <v>8.1124485744144728E-2</v>
      </c>
      <c r="R23" s="14">
        <v>8.1000000000000003E-2</v>
      </c>
      <c r="S23" s="14">
        <v>8.3000000000000004E-2</v>
      </c>
      <c r="T23" s="14">
        <v>7.2999999999999995E-2</v>
      </c>
      <c r="U23" s="14">
        <v>8.5000000000000006E-2</v>
      </c>
      <c r="V23" s="14">
        <v>9.2999999999999999E-2</v>
      </c>
      <c r="W23" s="14">
        <v>8.2000000000000003E-2</v>
      </c>
      <c r="X23" s="14">
        <v>0.08</v>
      </c>
      <c r="Y23" s="14">
        <v>0.08</v>
      </c>
      <c r="Z23" s="14"/>
      <c r="AB23" s="14">
        <v>8.1000000000000003E-2</v>
      </c>
      <c r="AC23" s="14">
        <v>7.9000000000000001E-2</v>
      </c>
      <c r="AD23" s="14">
        <v>7.9000000000000001E-2</v>
      </c>
      <c r="AE23" s="14"/>
      <c r="AG23" s="14">
        <v>8.5999999999999993E-2</v>
      </c>
      <c r="AH23" s="14">
        <v>8.5000000000000006E-2</v>
      </c>
      <c r="AI23" s="14">
        <v>8.5000000000000006E-2</v>
      </c>
      <c r="AJ23" s="14">
        <v>7.9000000000000001E-2</v>
      </c>
      <c r="AK23" s="14">
        <v>8.4000000000000005E-2</v>
      </c>
      <c r="AL23" s="14">
        <v>0.08</v>
      </c>
      <c r="AN23" s="14">
        <v>0.08</v>
      </c>
    </row>
    <row r="24" spans="2:44">
      <c r="B24" s="5" t="s">
        <v>16</v>
      </c>
      <c r="C24" s="14">
        <v>1.014149530778145E-2</v>
      </c>
      <c r="D24" s="14">
        <v>9.8702095450598007E-3</v>
      </c>
      <c r="E24" s="14">
        <v>1.3356682066560287E-2</v>
      </c>
      <c r="F24" s="14">
        <v>2.2014054638632669E-2</v>
      </c>
      <c r="G24" s="14">
        <v>1.4866879876459576E-2</v>
      </c>
      <c r="H24" s="14">
        <v>2.600428127260692E-2</v>
      </c>
      <c r="I24" s="14">
        <v>5.0529378241123968E-3</v>
      </c>
      <c r="J24" s="14">
        <v>5.220857537263951E-3</v>
      </c>
      <c r="K24" s="14">
        <v>8.4287857753750396E-3</v>
      </c>
      <c r="L24" s="14">
        <v>1.0854468761817691E-2</v>
      </c>
      <c r="M24" s="14">
        <v>9.9677390545418725E-3</v>
      </c>
      <c r="N24" s="14">
        <v>1.1078455592423991E-2</v>
      </c>
      <c r="O24" s="14">
        <v>1.0290165766579738E-2</v>
      </c>
      <c r="P24" s="14">
        <v>2.4655599027488841E-2</v>
      </c>
      <c r="Q24" s="14">
        <v>2.2914491453164265E-3</v>
      </c>
      <c r="R24" s="14">
        <v>1.4E-2</v>
      </c>
      <c r="S24" s="14">
        <v>7.0000000000000001E-3</v>
      </c>
      <c r="T24" s="14">
        <v>1.6E-2</v>
      </c>
      <c r="U24" s="14">
        <v>8.0000000000000002E-3</v>
      </c>
      <c r="V24" s="14">
        <v>-2E-3</v>
      </c>
      <c r="W24" s="14">
        <v>1.4E-2</v>
      </c>
      <c r="X24" s="14">
        <v>1.2E-2</v>
      </c>
      <c r="Y24" s="14">
        <v>1.2E-2</v>
      </c>
      <c r="Z24" s="14"/>
      <c r="AB24" s="14">
        <v>1.4E-2</v>
      </c>
      <c r="AC24" s="14">
        <v>1.2E-2</v>
      </c>
      <c r="AD24" s="14">
        <v>1.2E-2</v>
      </c>
      <c r="AE24" s="14"/>
      <c r="AG24" s="14">
        <v>1.4E-2</v>
      </c>
      <c r="AH24" s="14">
        <v>1.2999999999999999E-2</v>
      </c>
      <c r="AI24" s="14">
        <v>0.01</v>
      </c>
      <c r="AJ24" s="14">
        <v>1.2999999999999999E-2</v>
      </c>
      <c r="AK24" s="14">
        <v>7.0000000000000001E-3</v>
      </c>
      <c r="AL24" s="14">
        <v>1.2E-2</v>
      </c>
      <c r="AN24" s="14">
        <v>1.2999999999999999E-2</v>
      </c>
    </row>
    <row r="25" spans="2:44">
      <c r="B25" s="5" t="s">
        <v>17</v>
      </c>
      <c r="C25" s="14">
        <v>-9.2138204220963693E-4</v>
      </c>
      <c r="D25" s="14">
        <v>-1.0266315301629622E-3</v>
      </c>
      <c r="E25" s="14">
        <v>2.1129136898761391E-2</v>
      </c>
      <c r="F25" s="14">
        <v>1.5930115055805563E-2</v>
      </c>
      <c r="G25" s="14">
        <v>9.95351534089918E-3</v>
      </c>
      <c r="H25" s="14">
        <v>8.9321975538347725E-3</v>
      </c>
      <c r="I25" s="14">
        <v>1.4934829103771211E-2</v>
      </c>
      <c r="J25" s="14">
        <v>2.3711664120755378E-2</v>
      </c>
      <c r="K25" s="14">
        <v>1.6486710868967955E-2</v>
      </c>
      <c r="L25" s="14">
        <v>1.3833135932090714E-2</v>
      </c>
      <c r="M25" s="14">
        <v>1.9732598965927876E-2</v>
      </c>
      <c r="N25" s="14">
        <v>5.6037653238705055E-2</v>
      </c>
      <c r="O25" s="14">
        <v>0.02</v>
      </c>
      <c r="P25" s="14">
        <v>3.0644684566790793E-2</v>
      </c>
      <c r="Q25" s="14">
        <v>2.5000000000000001E-2</v>
      </c>
      <c r="R25" s="14">
        <v>2.1999999999999999E-2</v>
      </c>
      <c r="S25" s="14">
        <v>0.03</v>
      </c>
      <c r="T25" s="14">
        <v>3.5000000000000003E-2</v>
      </c>
      <c r="U25" s="14">
        <v>1.4E-2</v>
      </c>
      <c r="V25" s="14">
        <v>2.8000000000000001E-2</v>
      </c>
      <c r="W25" s="14">
        <v>2.5999999999999999E-2</v>
      </c>
      <c r="X25" s="14">
        <v>2.9000000000000001E-2</v>
      </c>
      <c r="Y25" s="14">
        <v>2.5999999999999999E-2</v>
      </c>
      <c r="Z25" s="14"/>
      <c r="AB25" s="14">
        <v>2.5999999999999999E-2</v>
      </c>
      <c r="AC25" s="14">
        <v>2.9000000000000001E-2</v>
      </c>
      <c r="AD25" s="14">
        <v>2.5999999999999999E-2</v>
      </c>
      <c r="AE25" s="14"/>
      <c r="AG25" s="14">
        <v>4.7E-2</v>
      </c>
      <c r="AH25" s="14">
        <v>5.2999999999999999E-2</v>
      </c>
      <c r="AI25" s="14">
        <v>2.8000000000000001E-2</v>
      </c>
      <c r="AJ25" s="14">
        <v>2.4E-2</v>
      </c>
      <c r="AK25" s="14">
        <v>2.5000000000000001E-2</v>
      </c>
      <c r="AL25" s="14">
        <v>2.7E-2</v>
      </c>
      <c r="AN25" s="14">
        <v>2.7E-2</v>
      </c>
    </row>
    <row r="26" spans="2:44">
      <c r="B26" s="17" t="s">
        <v>19</v>
      </c>
      <c r="C26" s="16">
        <v>0.67300000000000004</v>
      </c>
      <c r="D26" s="16">
        <v>0.67699999999999994</v>
      </c>
      <c r="E26" s="16">
        <v>0.67499999999999993</v>
      </c>
      <c r="F26" s="16">
        <v>0.71599999999999997</v>
      </c>
      <c r="G26" s="16">
        <v>0.71200000000000008</v>
      </c>
      <c r="H26" s="16">
        <v>0.68500000000000005</v>
      </c>
      <c r="I26" s="16">
        <v>0.68</v>
      </c>
      <c r="J26" s="16">
        <v>0.68200000000000005</v>
      </c>
      <c r="K26" s="16">
        <v>0.65500000000000003</v>
      </c>
      <c r="L26" s="16">
        <v>0.66600000000000004</v>
      </c>
      <c r="M26" s="16">
        <v>0.66400000000000003</v>
      </c>
      <c r="N26" s="16">
        <v>0.72</v>
      </c>
      <c r="O26" s="16">
        <v>0.66800000000000004</v>
      </c>
      <c r="P26" s="16">
        <v>0.66500000000000004</v>
      </c>
      <c r="Q26" s="16">
        <v>0.64500000000000002</v>
      </c>
      <c r="R26" s="16">
        <v>0.67400000000000004</v>
      </c>
      <c r="S26" s="16">
        <v>0.67400000000000004</v>
      </c>
      <c r="T26" s="16">
        <v>0.64700000000000002</v>
      </c>
      <c r="U26" s="16">
        <v>0.61199999999999999</v>
      </c>
      <c r="V26" s="16">
        <v>0.63200000000000001</v>
      </c>
      <c r="W26" s="16">
        <v>0.63200000000000001</v>
      </c>
      <c r="X26" s="16">
        <v>0.63</v>
      </c>
      <c r="Y26" s="16">
        <v>0.63500000000000001</v>
      </c>
      <c r="Z26" s="16"/>
      <c r="AB26" s="16">
        <v>0.61799999999999999</v>
      </c>
      <c r="AC26" s="16">
        <v>0.61099999999999999</v>
      </c>
      <c r="AD26" s="16">
        <v>0.61199999999999999</v>
      </c>
      <c r="AE26" s="16"/>
      <c r="AG26" s="16">
        <v>0.68500000000000005</v>
      </c>
      <c r="AH26" s="16">
        <v>0.68899999999999995</v>
      </c>
      <c r="AI26" s="16">
        <v>0.67800000000000005</v>
      </c>
      <c r="AJ26" s="16">
        <v>0.66300000000000003</v>
      </c>
      <c r="AK26" s="16">
        <v>0.64</v>
      </c>
      <c r="AL26" s="16">
        <v>0.63</v>
      </c>
      <c r="AN26" s="16">
        <v>0.61399999999999999</v>
      </c>
    </row>
    <row r="27" spans="2:44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8"/>
      <c r="P27" s="8"/>
      <c r="Q27" s="14"/>
      <c r="R27" s="14"/>
      <c r="S27" s="8"/>
      <c r="T27" s="8"/>
      <c r="U27" s="14"/>
      <c r="V27" s="14"/>
      <c r="W27" s="8"/>
      <c r="X27" s="8"/>
      <c r="Y27" s="14"/>
      <c r="Z27" s="14"/>
      <c r="AB27" s="8"/>
      <c r="AC27" s="8"/>
      <c r="AD27" s="14"/>
      <c r="AE27" s="14"/>
      <c r="AG27" s="8"/>
      <c r="AH27" s="8"/>
      <c r="AI27" s="14"/>
      <c r="AJ27" s="14"/>
      <c r="AK27" s="8"/>
      <c r="AL27" s="8"/>
      <c r="AN27" s="8"/>
    </row>
    <row r="28" spans="2:44">
      <c r="B28" s="5" t="s">
        <v>18</v>
      </c>
      <c r="C28" s="14">
        <v>0.19800000000000001</v>
      </c>
      <c r="D28" s="14">
        <v>0.188</v>
      </c>
      <c r="E28" s="14">
        <v>0.188</v>
      </c>
      <c r="F28" s="14">
        <v>0.20599999999999999</v>
      </c>
      <c r="G28" s="14">
        <v>0.19900000000000001</v>
      </c>
      <c r="H28" s="14">
        <v>0.189</v>
      </c>
      <c r="I28" s="14">
        <v>0.19</v>
      </c>
      <c r="J28" s="14">
        <v>0.19400000000000001</v>
      </c>
      <c r="K28" s="14">
        <v>0.19</v>
      </c>
      <c r="L28" s="14">
        <v>0.19757480619269571</v>
      </c>
      <c r="M28" s="14">
        <v>0.18783612140632949</v>
      </c>
      <c r="N28" s="14">
        <v>0.20100000000000001</v>
      </c>
      <c r="O28" s="14">
        <v>0.17399999999999999</v>
      </c>
      <c r="P28" s="14">
        <v>0.18099999999999999</v>
      </c>
      <c r="Q28" s="14">
        <v>0.189</v>
      </c>
      <c r="R28" s="14">
        <v>0.20899999999999999</v>
      </c>
      <c r="S28" s="14">
        <v>0.19600000000000001</v>
      </c>
      <c r="T28" s="14">
        <v>0.20300000000000001</v>
      </c>
      <c r="U28" s="14">
        <v>0.20599999999999999</v>
      </c>
      <c r="V28" s="14">
        <v>0.20599999999999999</v>
      </c>
      <c r="W28" s="14">
        <v>0.20399999999999999</v>
      </c>
      <c r="X28" s="14">
        <v>0.215</v>
      </c>
      <c r="Y28" s="14">
        <v>0.20699999999999999</v>
      </c>
      <c r="Z28" s="14"/>
      <c r="AB28" s="14">
        <v>0.219</v>
      </c>
      <c r="AC28" s="14">
        <v>0.22900000000000001</v>
      </c>
      <c r="AD28" s="14">
        <v>0.222</v>
      </c>
      <c r="AE28" s="14"/>
      <c r="AG28" s="14">
        <v>0.19500000000000001</v>
      </c>
      <c r="AH28" s="14">
        <v>0.193</v>
      </c>
      <c r="AI28" s="14">
        <v>0.19400000000000001</v>
      </c>
      <c r="AJ28" s="14">
        <v>0.189</v>
      </c>
      <c r="AK28" s="14">
        <v>0.20300000000000001</v>
      </c>
      <c r="AL28" s="14">
        <v>0.20799999999999999</v>
      </c>
      <c r="AN28" s="14">
        <v>0.223</v>
      </c>
      <c r="AO28" s="143"/>
      <c r="AP28" s="40"/>
      <c r="AR28" s="40"/>
    </row>
    <row r="29" spans="2:44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C29" s="8"/>
      <c r="AD29" s="8"/>
      <c r="AE29" s="8"/>
      <c r="AG29" s="8"/>
      <c r="AH29" s="8"/>
      <c r="AI29" s="8"/>
      <c r="AJ29" s="8"/>
      <c r="AK29" s="8"/>
      <c r="AL29" s="8"/>
      <c r="AN29" s="8"/>
    </row>
    <row r="30" spans="2:44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G30" s="8"/>
      <c r="AH30" s="8"/>
      <c r="AI30" s="8"/>
      <c r="AJ30" s="8"/>
      <c r="AK30" s="8"/>
      <c r="AL30" s="8"/>
      <c r="AN30" s="8"/>
    </row>
    <row r="31" spans="2:44"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C31" s="8"/>
      <c r="AD31" s="8"/>
      <c r="AE31" s="8"/>
      <c r="AG31" s="8"/>
      <c r="AH31" s="8"/>
      <c r="AI31" s="8"/>
      <c r="AJ31" s="8"/>
      <c r="AK31" s="8"/>
      <c r="AL31" s="8"/>
      <c r="AN31" s="8"/>
    </row>
    <row r="32" spans="2:44">
      <c r="B32" s="5" t="s">
        <v>21</v>
      </c>
      <c r="C32" s="13">
        <v>2993.507439</v>
      </c>
      <c r="D32" s="13">
        <v>12567.221883049977</v>
      </c>
      <c r="E32" s="13">
        <v>18866.899663710021</v>
      </c>
      <c r="F32" s="13">
        <v>26308.184961099989</v>
      </c>
      <c r="G32" s="13">
        <v>2916.8</v>
      </c>
      <c r="H32" s="13">
        <v>5025.8</v>
      </c>
      <c r="I32" s="13">
        <v>8583</v>
      </c>
      <c r="J32" s="13">
        <v>13630</v>
      </c>
      <c r="K32" s="13">
        <v>1740</v>
      </c>
      <c r="L32" s="13">
        <v>5276</v>
      </c>
      <c r="M32" s="13">
        <v>8959</v>
      </c>
      <c r="N32" s="13">
        <v>19576.881632000001</v>
      </c>
      <c r="O32" s="13">
        <v>2942</v>
      </c>
      <c r="P32" s="13">
        <v>7091</v>
      </c>
      <c r="Q32" s="13">
        <v>12742</v>
      </c>
      <c r="R32" s="13">
        <v>23173</v>
      </c>
      <c r="S32" s="13">
        <v>3994</v>
      </c>
      <c r="T32" s="13">
        <v>10528</v>
      </c>
      <c r="U32" s="13">
        <v>17136</v>
      </c>
      <c r="V32" s="13">
        <v>27323</v>
      </c>
      <c r="W32" s="13">
        <v>2385</v>
      </c>
      <c r="X32" s="13">
        <v>11170</v>
      </c>
      <c r="Y32" s="13">
        <v>18266</v>
      </c>
      <c r="Z32" s="13"/>
      <c r="AB32" s="13">
        <v>2385</v>
      </c>
      <c r="AC32" s="13">
        <v>11170</v>
      </c>
      <c r="AD32" s="13">
        <v>18266</v>
      </c>
      <c r="AE32" s="13"/>
      <c r="AG32" s="13">
        <v>26308.184961099989</v>
      </c>
      <c r="AH32" s="13">
        <v>13630</v>
      </c>
      <c r="AI32" s="13">
        <v>19577</v>
      </c>
      <c r="AJ32" s="13">
        <v>23173</v>
      </c>
      <c r="AK32" s="13">
        <v>27323</v>
      </c>
      <c r="AL32" s="13">
        <v>18266</v>
      </c>
      <c r="AN32" s="13">
        <v>18266</v>
      </c>
      <c r="AP32" s="30"/>
      <c r="AQ32" s="30"/>
      <c r="AR32" s="30"/>
    </row>
    <row r="33" spans="2:44">
      <c r="B33" s="5" t="s">
        <v>22</v>
      </c>
      <c r="C33" s="13">
        <v>7517.0465159200003</v>
      </c>
      <c r="D33" s="13">
        <v>853.5826899399982</v>
      </c>
      <c r="E33" s="13">
        <v>551.18694733000189</v>
      </c>
      <c r="F33" s="13">
        <v>1861.1817352099968</v>
      </c>
      <c r="G33" s="13">
        <v>1636.3516582699999</v>
      </c>
      <c r="H33" s="13">
        <v>3686.6745842300038</v>
      </c>
      <c r="I33" s="13">
        <v>6459.2127677099934</v>
      </c>
      <c r="J33" s="13">
        <v>8736.3553533513805</v>
      </c>
      <c r="K33" s="13">
        <v>11481.092139469991</v>
      </c>
      <c r="L33" s="13">
        <v>7541.8246194899957</v>
      </c>
      <c r="M33" s="13">
        <v>8208.1636156699988</v>
      </c>
      <c r="N33" s="13">
        <v>4429.3221643400002</v>
      </c>
      <c r="O33" s="13">
        <v>9741</v>
      </c>
      <c r="P33" s="13">
        <v>3653</v>
      </c>
      <c r="Q33" s="13">
        <v>5072</v>
      </c>
      <c r="R33" s="13">
        <v>6410</v>
      </c>
      <c r="S33" s="13">
        <v>4123</v>
      </c>
      <c r="T33" s="13">
        <v>4515</v>
      </c>
      <c r="U33" s="13">
        <v>3751</v>
      </c>
      <c r="V33" s="13">
        <v>5285</v>
      </c>
      <c r="W33" s="13">
        <v>3058</v>
      </c>
      <c r="X33" s="13">
        <v>5623</v>
      </c>
      <c r="Y33" s="13">
        <v>6288</v>
      </c>
      <c r="Z33" s="13"/>
      <c r="AB33" s="13">
        <v>3058</v>
      </c>
      <c r="AC33" s="13">
        <v>5623</v>
      </c>
      <c r="AD33" s="13">
        <v>6288</v>
      </c>
      <c r="AE33" s="13"/>
      <c r="AG33" s="13">
        <v>1861.1817352099968</v>
      </c>
      <c r="AH33" s="13">
        <v>8736</v>
      </c>
      <c r="AI33" s="13">
        <v>4429</v>
      </c>
      <c r="AJ33" s="13">
        <v>6410</v>
      </c>
      <c r="AK33" s="13">
        <v>5285</v>
      </c>
      <c r="AL33" s="13">
        <v>6288</v>
      </c>
      <c r="AN33" s="13">
        <v>6288</v>
      </c>
      <c r="AP33" s="30"/>
      <c r="AQ33" s="30"/>
      <c r="AR33" s="30"/>
    </row>
    <row r="34" spans="2:44">
      <c r="B34" s="5" t="s">
        <v>23</v>
      </c>
      <c r="C34" s="13">
        <v>15077</v>
      </c>
      <c r="D34" s="13">
        <v>22422</v>
      </c>
      <c r="E34" s="13">
        <v>25243</v>
      </c>
      <c r="F34" s="13">
        <v>27587</v>
      </c>
      <c r="G34" s="13">
        <v>27635</v>
      </c>
      <c r="H34" s="13">
        <v>27576</v>
      </c>
      <c r="I34" s="13">
        <v>27584</v>
      </c>
      <c r="J34" s="13">
        <v>27874</v>
      </c>
      <c r="K34" s="13">
        <v>28169</v>
      </c>
      <c r="L34" s="13">
        <v>24542</v>
      </c>
      <c r="M34" s="13">
        <v>26187</v>
      </c>
      <c r="N34" s="13">
        <v>22901</v>
      </c>
      <c r="O34" s="13">
        <v>31540</v>
      </c>
      <c r="P34" s="13">
        <v>31850</v>
      </c>
      <c r="Q34" s="13">
        <v>31916</v>
      </c>
      <c r="R34" s="13">
        <v>32562</v>
      </c>
      <c r="S34" s="13">
        <v>33041</v>
      </c>
      <c r="T34" s="13">
        <v>33544</v>
      </c>
      <c r="U34" s="13">
        <v>33417</v>
      </c>
      <c r="V34" s="13">
        <v>33481</v>
      </c>
      <c r="W34" s="13">
        <v>33684</v>
      </c>
      <c r="X34" s="13">
        <v>42291</v>
      </c>
      <c r="Y34" s="13">
        <v>43802</v>
      </c>
      <c r="Z34" s="13"/>
      <c r="AB34" s="13">
        <v>33684</v>
      </c>
      <c r="AC34" s="13">
        <v>42291</v>
      </c>
      <c r="AD34" s="13">
        <v>43802</v>
      </c>
      <c r="AE34" s="13"/>
      <c r="AG34" s="13">
        <v>27587</v>
      </c>
      <c r="AH34" s="13">
        <v>27874</v>
      </c>
      <c r="AI34" s="13">
        <v>22910</v>
      </c>
      <c r="AJ34" s="13">
        <v>32562</v>
      </c>
      <c r="AK34" s="13">
        <v>33481</v>
      </c>
      <c r="AL34" s="13">
        <v>43802</v>
      </c>
      <c r="AN34" s="13">
        <v>43802</v>
      </c>
      <c r="AP34" s="30"/>
      <c r="AQ34" s="30"/>
      <c r="AR34" s="30"/>
    </row>
    <row r="35" spans="2:44">
      <c r="B35" s="5" t="s">
        <v>24</v>
      </c>
      <c r="C35" s="13">
        <v>34071</v>
      </c>
      <c r="D35" s="13">
        <v>37086</v>
      </c>
      <c r="E35" s="13">
        <v>38620</v>
      </c>
      <c r="F35" s="13">
        <v>39735</v>
      </c>
      <c r="G35" s="13">
        <v>40987</v>
      </c>
      <c r="H35" s="13">
        <v>40273</v>
      </c>
      <c r="I35" s="13">
        <v>42045</v>
      </c>
      <c r="J35" s="13">
        <v>44832</v>
      </c>
      <c r="K35" s="13">
        <v>46773</v>
      </c>
      <c r="L35" s="13">
        <v>47643</v>
      </c>
      <c r="M35" s="13">
        <v>48285</v>
      </c>
      <c r="N35" s="13">
        <v>47317</v>
      </c>
      <c r="O35" s="13">
        <v>49935</v>
      </c>
      <c r="P35" s="13">
        <v>49609</v>
      </c>
      <c r="Q35" s="13">
        <v>52510</v>
      </c>
      <c r="R35" s="13">
        <v>54021</v>
      </c>
      <c r="S35" s="13">
        <v>55606</v>
      </c>
      <c r="T35" s="13">
        <v>54768</v>
      </c>
      <c r="U35" s="13">
        <v>58573</v>
      </c>
      <c r="V35" s="13">
        <v>61681</v>
      </c>
      <c r="W35" s="13">
        <v>66809</v>
      </c>
      <c r="X35" s="13">
        <v>65290</v>
      </c>
      <c r="Y35" s="13">
        <v>66978</v>
      </c>
      <c r="Z35" s="13"/>
      <c r="AB35" s="13">
        <v>66827</v>
      </c>
      <c r="AC35" s="13">
        <v>65332</v>
      </c>
      <c r="AD35" s="13">
        <v>67045</v>
      </c>
      <c r="AE35" s="13"/>
      <c r="AG35" s="13">
        <v>39735</v>
      </c>
      <c r="AH35" s="13">
        <v>44832</v>
      </c>
      <c r="AI35" s="13">
        <v>47317</v>
      </c>
      <c r="AJ35" s="13">
        <v>54021</v>
      </c>
      <c r="AK35" s="13">
        <v>61681</v>
      </c>
      <c r="AL35" s="13">
        <v>66978</v>
      </c>
      <c r="AN35" s="13">
        <v>67045</v>
      </c>
      <c r="AP35" s="30"/>
      <c r="AQ35" s="30"/>
      <c r="AR35" s="30"/>
    </row>
    <row r="36" spans="2:44">
      <c r="B36" s="5" t="s">
        <v>25</v>
      </c>
      <c r="C36" s="12">
        <v>0.44</v>
      </c>
      <c r="D36" s="12">
        <v>0.6</v>
      </c>
      <c r="E36" s="12">
        <v>0.65</v>
      </c>
      <c r="F36" s="12">
        <v>0.69</v>
      </c>
      <c r="G36" s="12">
        <v>0.7</v>
      </c>
      <c r="H36" s="12">
        <v>0.7</v>
      </c>
      <c r="I36" s="12">
        <v>0.7</v>
      </c>
      <c r="J36" s="12">
        <v>0.6</v>
      </c>
      <c r="K36" s="12">
        <v>0.6</v>
      </c>
      <c r="L36" s="12">
        <v>0.52</v>
      </c>
      <c r="M36" s="12">
        <v>0.5</v>
      </c>
      <c r="N36" s="12">
        <v>0.5</v>
      </c>
      <c r="O36" s="12">
        <v>0.63162382496299951</v>
      </c>
      <c r="P36" s="12">
        <v>0.6</v>
      </c>
      <c r="Q36" s="12">
        <v>0.6</v>
      </c>
      <c r="R36" s="12">
        <v>0.6</v>
      </c>
      <c r="S36" s="12">
        <v>0.6</v>
      </c>
      <c r="T36" s="12">
        <v>0.6</v>
      </c>
      <c r="U36" s="12">
        <v>0.56999999999999995</v>
      </c>
      <c r="V36" s="12">
        <v>0.54</v>
      </c>
      <c r="W36" s="12">
        <v>0.5</v>
      </c>
      <c r="X36" s="12">
        <v>0.65</v>
      </c>
      <c r="Y36" s="12">
        <v>0.65</v>
      </c>
      <c r="Z36" s="12"/>
      <c r="AB36" s="12">
        <v>0.5</v>
      </c>
      <c r="AC36" s="12">
        <v>0.65</v>
      </c>
      <c r="AD36" s="12">
        <v>0.65</v>
      </c>
      <c r="AE36" s="12"/>
      <c r="AG36" s="12">
        <v>0.69</v>
      </c>
      <c r="AH36" s="12">
        <v>0.6</v>
      </c>
      <c r="AI36" s="12">
        <v>0.5</v>
      </c>
      <c r="AJ36" s="12">
        <v>0.6</v>
      </c>
      <c r="AK36" s="12">
        <v>0.54</v>
      </c>
      <c r="AL36" s="12">
        <v>0.65</v>
      </c>
      <c r="AN36" s="12">
        <v>0.65</v>
      </c>
    </row>
    <row r="37" spans="2:44">
      <c r="B37" s="5" t="s">
        <v>26</v>
      </c>
      <c r="C37" s="12">
        <v>0.92</v>
      </c>
      <c r="D37" s="12">
        <v>1.1200000000000001</v>
      </c>
      <c r="E37" s="12">
        <v>1.24</v>
      </c>
      <c r="F37" s="12">
        <v>1.39</v>
      </c>
      <c r="G37" s="12">
        <v>1.5</v>
      </c>
      <c r="H37" s="12">
        <v>1.4</v>
      </c>
      <c r="I37" s="12">
        <v>1.3</v>
      </c>
      <c r="J37" s="12">
        <v>1.3</v>
      </c>
      <c r="K37" s="12">
        <v>1.2</v>
      </c>
      <c r="L37" s="12">
        <v>1.03</v>
      </c>
      <c r="M37" s="12">
        <v>1.1000000000000001</v>
      </c>
      <c r="N37" s="12">
        <v>1</v>
      </c>
      <c r="O37" s="12">
        <v>1.1233635091240761</v>
      </c>
      <c r="P37" s="12">
        <v>1.1000000000000001</v>
      </c>
      <c r="Q37" s="12">
        <v>1.1000000000000001</v>
      </c>
      <c r="R37" s="12">
        <v>1.1000000000000001</v>
      </c>
      <c r="S37" s="12">
        <v>1.1000000000000001</v>
      </c>
      <c r="T37" s="12">
        <v>1</v>
      </c>
      <c r="U37" s="12">
        <v>1.01</v>
      </c>
      <c r="V37" s="12">
        <v>0.99</v>
      </c>
      <c r="W37" s="12">
        <v>0.88</v>
      </c>
      <c r="X37" s="12">
        <v>1.08</v>
      </c>
      <c r="Y37" s="12">
        <v>1.05</v>
      </c>
      <c r="Z37" s="12"/>
      <c r="AB37" s="12">
        <v>0.85</v>
      </c>
      <c r="AC37" s="12">
        <v>1.02</v>
      </c>
      <c r="AD37" s="12">
        <v>1.05</v>
      </c>
      <c r="AE37" s="12"/>
      <c r="AG37" s="12">
        <v>1.39</v>
      </c>
      <c r="AH37" s="12">
        <v>1.3</v>
      </c>
      <c r="AI37" s="12">
        <v>1</v>
      </c>
      <c r="AJ37" s="12">
        <v>1.1000000000000001</v>
      </c>
      <c r="AK37" s="12">
        <v>0.99</v>
      </c>
      <c r="AL37" s="12">
        <v>1.05</v>
      </c>
      <c r="AN37" s="12">
        <v>1.05</v>
      </c>
    </row>
    <row r="38" spans="2:44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B38" s="8"/>
      <c r="AC38" s="8"/>
      <c r="AD38" s="8"/>
      <c r="AE38" s="8"/>
      <c r="AG38" s="8"/>
      <c r="AH38" s="8"/>
      <c r="AI38" s="8"/>
      <c r="AJ38" s="8"/>
      <c r="AK38" s="8"/>
      <c r="AL38" s="8"/>
      <c r="AN38" s="8"/>
    </row>
    <row r="39" spans="2:44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8"/>
      <c r="AC39" s="8"/>
      <c r="AD39" s="8"/>
      <c r="AE39" s="8"/>
      <c r="AG39" s="8"/>
      <c r="AH39" s="8"/>
      <c r="AI39" s="8"/>
      <c r="AJ39" s="8"/>
      <c r="AK39" s="8"/>
      <c r="AL39" s="8"/>
      <c r="AN39" s="8"/>
    </row>
    <row r="40" spans="2:44">
      <c r="B40" s="7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G40" s="8"/>
      <c r="AH40" s="8"/>
      <c r="AI40" s="8"/>
      <c r="AJ40" s="8"/>
      <c r="AK40" s="8"/>
      <c r="AL40" s="8"/>
      <c r="AN40" s="8"/>
    </row>
    <row r="41" spans="2:44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G41" s="8"/>
      <c r="AH41" s="8"/>
      <c r="AI41" s="8"/>
      <c r="AJ41" s="8"/>
      <c r="AK41" s="8"/>
      <c r="AL41" s="8"/>
      <c r="AN41" s="8"/>
    </row>
    <row r="42" spans="2:44">
      <c r="B42" s="4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G42" s="8"/>
      <c r="AH42" s="8"/>
      <c r="AI42" s="8"/>
      <c r="AJ42" s="8"/>
      <c r="AK42" s="8"/>
      <c r="AL42" s="8"/>
      <c r="AN42" s="8"/>
    </row>
    <row r="43" spans="2:44">
      <c r="B43" s="5" t="s">
        <v>30</v>
      </c>
      <c r="C43" s="13">
        <v>929</v>
      </c>
      <c r="D43" s="13">
        <v>955</v>
      </c>
      <c r="E43" s="13">
        <v>944</v>
      </c>
      <c r="F43" s="13">
        <v>963</v>
      </c>
      <c r="G43" s="13">
        <v>960</v>
      </c>
      <c r="H43" s="13">
        <v>978</v>
      </c>
      <c r="I43" s="13">
        <v>1008</v>
      </c>
      <c r="J43" s="13">
        <v>1075</v>
      </c>
      <c r="K43" s="13">
        <v>1085</v>
      </c>
      <c r="L43" s="13">
        <v>1112.3240000000001</v>
      </c>
      <c r="M43" s="13">
        <v>1134.654</v>
      </c>
      <c r="N43" s="13">
        <v>1141.374</v>
      </c>
      <c r="O43" s="13">
        <v>1166</v>
      </c>
      <c r="P43" s="13">
        <v>1187</v>
      </c>
      <c r="Q43" s="13">
        <v>1209</v>
      </c>
      <c r="R43" s="13">
        <v>1253</v>
      </c>
      <c r="S43" s="13">
        <v>1260</v>
      </c>
      <c r="T43" s="13">
        <v>1271</v>
      </c>
      <c r="U43" s="13">
        <v>1314</v>
      </c>
      <c r="V43" s="13">
        <v>1299</v>
      </c>
      <c r="W43" s="13">
        <v>1356</v>
      </c>
      <c r="X43" s="13">
        <v>1340</v>
      </c>
      <c r="Y43" s="13">
        <v>1368</v>
      </c>
      <c r="Z43" s="13"/>
      <c r="AB43" s="13">
        <v>1356</v>
      </c>
      <c r="AC43" s="13">
        <v>1340</v>
      </c>
      <c r="AD43" s="13">
        <v>1368</v>
      </c>
      <c r="AE43" s="13"/>
      <c r="AG43" s="13">
        <v>963</v>
      </c>
      <c r="AH43" s="13">
        <v>1075</v>
      </c>
      <c r="AI43" s="13">
        <v>1141.374</v>
      </c>
      <c r="AJ43" s="13">
        <v>1253</v>
      </c>
      <c r="AK43" s="13">
        <v>1299</v>
      </c>
      <c r="AL43" s="13">
        <v>1368</v>
      </c>
      <c r="AN43" s="13">
        <v>1368</v>
      </c>
    </row>
    <row r="44" spans="2:44">
      <c r="B44" s="5" t="s">
        <v>31</v>
      </c>
      <c r="C44" s="13">
        <v>7072</v>
      </c>
      <c r="D44" s="13">
        <v>7320</v>
      </c>
      <c r="E44" s="13">
        <v>7523</v>
      </c>
      <c r="F44" s="13">
        <v>7754</v>
      </c>
      <c r="G44" s="13">
        <v>8246</v>
      </c>
      <c r="H44" s="13">
        <v>8348</v>
      </c>
      <c r="I44" s="13">
        <v>8367</v>
      </c>
      <c r="J44" s="13">
        <v>8464</v>
      </c>
      <c r="K44" s="13">
        <v>8722</v>
      </c>
      <c r="L44" s="13">
        <v>9029.86</v>
      </c>
      <c r="M44" s="13">
        <v>9177.4539999999997</v>
      </c>
      <c r="N44" s="13">
        <v>9730.5259999999998</v>
      </c>
      <c r="O44" s="13">
        <v>9424</v>
      </c>
      <c r="P44" s="13">
        <v>9770</v>
      </c>
      <c r="Q44" s="13">
        <v>10103</v>
      </c>
      <c r="R44" s="13">
        <v>10572</v>
      </c>
      <c r="S44" s="13">
        <v>11008</v>
      </c>
      <c r="T44" s="13">
        <v>11158</v>
      </c>
      <c r="U44" s="13">
        <v>11350</v>
      </c>
      <c r="V44" s="13">
        <v>11498</v>
      </c>
      <c r="W44" s="13">
        <v>11671</v>
      </c>
      <c r="X44" s="13">
        <v>11870</v>
      </c>
      <c r="Y44" s="13">
        <v>12001</v>
      </c>
      <c r="Z44" s="13"/>
      <c r="AB44" s="13">
        <v>11671</v>
      </c>
      <c r="AC44" s="13">
        <v>11870</v>
      </c>
      <c r="AD44" s="13">
        <v>12001</v>
      </c>
      <c r="AE44" s="13"/>
      <c r="AG44" s="13">
        <v>7754</v>
      </c>
      <c r="AH44" s="13">
        <v>8464</v>
      </c>
      <c r="AI44" s="13">
        <v>9730.5259999999998</v>
      </c>
      <c r="AJ44" s="13">
        <v>10572</v>
      </c>
      <c r="AK44" s="13">
        <v>11498</v>
      </c>
      <c r="AL44" s="13">
        <v>12001</v>
      </c>
      <c r="AN44" s="13">
        <v>12001</v>
      </c>
    </row>
    <row r="45" spans="2:44">
      <c r="B45" s="18" t="s">
        <v>32</v>
      </c>
      <c r="C45" s="19">
        <v>8001</v>
      </c>
      <c r="D45" s="19">
        <v>8275</v>
      </c>
      <c r="E45" s="19">
        <v>8467</v>
      </c>
      <c r="F45" s="19">
        <v>8717</v>
      </c>
      <c r="G45" s="19">
        <v>9206</v>
      </c>
      <c r="H45" s="19">
        <v>9326</v>
      </c>
      <c r="I45" s="19">
        <v>9375</v>
      </c>
      <c r="J45" s="19">
        <v>9540</v>
      </c>
      <c r="K45" s="19">
        <v>9807</v>
      </c>
      <c r="L45" s="19">
        <v>10142.184000000001</v>
      </c>
      <c r="M45" s="19">
        <v>10312.108</v>
      </c>
      <c r="N45" s="19">
        <v>10871.9</v>
      </c>
      <c r="O45" s="19">
        <v>10590</v>
      </c>
      <c r="P45" s="19">
        <v>10957</v>
      </c>
      <c r="Q45" s="19">
        <v>11313</v>
      </c>
      <c r="R45" s="19">
        <v>11825</v>
      </c>
      <c r="S45" s="19">
        <v>12268</v>
      </c>
      <c r="T45" s="19">
        <v>12429</v>
      </c>
      <c r="U45" s="19">
        <v>12664</v>
      </c>
      <c r="V45" s="19">
        <v>12797</v>
      </c>
      <c r="W45" s="19">
        <v>13027</v>
      </c>
      <c r="X45" s="19">
        <v>13210</v>
      </c>
      <c r="Y45" s="19">
        <v>13369</v>
      </c>
      <c r="Z45" s="19"/>
      <c r="AB45" s="19">
        <v>13027</v>
      </c>
      <c r="AC45" s="19">
        <v>13210</v>
      </c>
      <c r="AD45" s="19">
        <v>13369</v>
      </c>
      <c r="AE45" s="19"/>
      <c r="AG45" s="19">
        <v>8717</v>
      </c>
      <c r="AH45" s="19">
        <v>9540</v>
      </c>
      <c r="AI45" s="19">
        <v>10871.9</v>
      </c>
      <c r="AJ45" s="19">
        <v>11825</v>
      </c>
      <c r="AK45" s="19">
        <v>12797</v>
      </c>
      <c r="AL45" s="19">
        <v>13369</v>
      </c>
      <c r="AN45" s="19">
        <v>13369</v>
      </c>
    </row>
    <row r="46" spans="2:44">
      <c r="B46" s="2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B46" s="13"/>
      <c r="AC46" s="13"/>
      <c r="AD46" s="13"/>
      <c r="AE46" s="13"/>
      <c r="AG46" s="13"/>
      <c r="AH46" s="13"/>
      <c r="AI46" s="13"/>
      <c r="AJ46" s="13"/>
      <c r="AK46" s="13"/>
      <c r="AL46" s="13"/>
      <c r="AN46" s="13"/>
    </row>
    <row r="47" spans="2:44">
      <c r="B47" s="5" t="s">
        <v>293</v>
      </c>
      <c r="C47" s="13"/>
      <c r="D47" s="13"/>
      <c r="E47" s="13"/>
      <c r="F47" s="13"/>
      <c r="G47" s="13"/>
      <c r="H47" s="13"/>
      <c r="I47" s="13"/>
      <c r="J47" s="13"/>
      <c r="K47" s="14">
        <v>0.16700000000000001</v>
      </c>
      <c r="L47" s="14">
        <v>0.183</v>
      </c>
      <c r="M47" s="14">
        <v>0.21</v>
      </c>
      <c r="N47" s="14">
        <v>0.222</v>
      </c>
      <c r="O47" s="14">
        <v>0.25900000000000001</v>
      </c>
      <c r="P47" s="14">
        <v>0.26100000000000001</v>
      </c>
      <c r="Q47" s="14">
        <v>0.27900000000000003</v>
      </c>
      <c r="R47" s="14">
        <v>0.28799999999999998</v>
      </c>
      <c r="S47" s="99">
        <v>0.28999999999999998</v>
      </c>
      <c r="T47" s="99">
        <v>0.30099999999999999</v>
      </c>
      <c r="U47" s="99">
        <v>0.30099999999999999</v>
      </c>
      <c r="V47" s="14">
        <v>0.309</v>
      </c>
      <c r="W47" s="99">
        <v>0.311</v>
      </c>
      <c r="X47" s="99">
        <v>0.315</v>
      </c>
      <c r="Y47" s="99">
        <v>0.32200000000000001</v>
      </c>
      <c r="Z47" s="14"/>
      <c r="AB47" s="99">
        <v>0.311</v>
      </c>
      <c r="AC47" s="99">
        <v>0.315</v>
      </c>
      <c r="AD47" s="99">
        <v>0.32200000000000001</v>
      </c>
      <c r="AE47" s="14"/>
      <c r="AG47" s="14"/>
      <c r="AH47" s="14"/>
      <c r="AI47" s="14">
        <v>0.222</v>
      </c>
      <c r="AJ47" s="14">
        <v>0.28799999999999998</v>
      </c>
      <c r="AK47" s="14">
        <v>0.309</v>
      </c>
      <c r="AL47" s="99">
        <v>0.32200000000000001</v>
      </c>
      <c r="AN47" s="99">
        <v>0.32200000000000001</v>
      </c>
    </row>
    <row r="48" spans="2:44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B48" s="8"/>
      <c r="AC48" s="8"/>
      <c r="AD48" s="8"/>
      <c r="AE48" s="8"/>
      <c r="AG48" s="8"/>
      <c r="AH48" s="8"/>
      <c r="AI48" s="8"/>
      <c r="AJ48" s="8"/>
      <c r="AK48" s="8"/>
      <c r="AL48" s="8"/>
      <c r="AN48" s="8"/>
    </row>
    <row r="49" spans="1:44">
      <c r="B49" s="4" t="s">
        <v>63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G49" s="8"/>
      <c r="AH49" s="8"/>
      <c r="AI49" s="8"/>
      <c r="AJ49" s="8"/>
      <c r="AK49" s="8"/>
      <c r="AL49" s="8"/>
      <c r="AN49" s="8"/>
    </row>
    <row r="50" spans="1:44">
      <c r="B50" s="5" t="s">
        <v>30</v>
      </c>
      <c r="C50" s="13">
        <v>0</v>
      </c>
      <c r="D50" s="13">
        <v>1094</v>
      </c>
      <c r="E50" s="13">
        <v>1102</v>
      </c>
      <c r="F50" s="13">
        <v>1100</v>
      </c>
      <c r="G50" s="13">
        <v>1097</v>
      </c>
      <c r="H50" s="13">
        <v>1100</v>
      </c>
      <c r="I50" s="13">
        <v>1116</v>
      </c>
      <c r="J50" s="13">
        <v>1085</v>
      </c>
      <c r="K50" s="13">
        <v>1030</v>
      </c>
      <c r="L50" s="13">
        <v>1094.3858920392083</v>
      </c>
      <c r="M50" s="13">
        <v>1086.6675340106904</v>
      </c>
      <c r="N50" s="13">
        <v>1114.9565950333779</v>
      </c>
      <c r="O50" s="13">
        <v>1115</v>
      </c>
      <c r="P50" s="13">
        <v>1180</v>
      </c>
      <c r="Q50" s="13">
        <v>1160</v>
      </c>
      <c r="R50" s="13">
        <v>1171</v>
      </c>
      <c r="S50" s="13">
        <v>1088</v>
      </c>
      <c r="T50" s="13">
        <v>1138</v>
      </c>
      <c r="U50" s="13">
        <v>1146</v>
      </c>
      <c r="V50" s="13">
        <v>1139</v>
      </c>
      <c r="W50" s="13">
        <v>1020</v>
      </c>
      <c r="X50" s="13">
        <v>1029</v>
      </c>
      <c r="Y50" s="13">
        <v>1071</v>
      </c>
      <c r="Z50" s="13"/>
      <c r="AB50" s="13">
        <v>1070</v>
      </c>
      <c r="AC50" s="13">
        <v>1103</v>
      </c>
      <c r="AD50" s="13">
        <v>1118</v>
      </c>
      <c r="AE50" s="13"/>
      <c r="AG50" s="13">
        <v>1091</v>
      </c>
      <c r="AH50" s="13">
        <v>1098</v>
      </c>
      <c r="AI50" s="13">
        <v>1082</v>
      </c>
      <c r="AJ50" s="13">
        <v>1155</v>
      </c>
      <c r="AK50" s="13">
        <v>1127</v>
      </c>
      <c r="AL50" s="13">
        <v>1040</v>
      </c>
      <c r="AN50" s="13">
        <v>1097</v>
      </c>
    </row>
    <row r="51" spans="1:44">
      <c r="B51" s="5" t="s">
        <v>31</v>
      </c>
      <c r="C51" s="13">
        <v>0</v>
      </c>
      <c r="D51" s="13">
        <v>266</v>
      </c>
      <c r="E51" s="13">
        <v>268</v>
      </c>
      <c r="F51" s="13">
        <v>266</v>
      </c>
      <c r="G51" s="13">
        <v>257</v>
      </c>
      <c r="H51" s="13">
        <v>254</v>
      </c>
      <c r="I51" s="13">
        <v>263</v>
      </c>
      <c r="J51" s="13">
        <v>266</v>
      </c>
      <c r="K51" s="13">
        <v>266</v>
      </c>
      <c r="L51" s="13">
        <v>253.47622810423843</v>
      </c>
      <c r="M51" s="13">
        <v>283.37770085962802</v>
      </c>
      <c r="N51" s="13">
        <v>290.13184602864504</v>
      </c>
      <c r="O51" s="13">
        <v>307</v>
      </c>
      <c r="P51" s="13">
        <v>296</v>
      </c>
      <c r="Q51" s="13">
        <v>316</v>
      </c>
      <c r="R51" s="13">
        <v>301</v>
      </c>
      <c r="S51" s="13">
        <v>292</v>
      </c>
      <c r="T51" s="13">
        <v>298</v>
      </c>
      <c r="U51" s="13">
        <v>311</v>
      </c>
      <c r="V51" s="13">
        <v>308</v>
      </c>
      <c r="W51" s="13">
        <v>311</v>
      </c>
      <c r="X51" s="13">
        <v>319</v>
      </c>
      <c r="Y51" s="13">
        <v>331</v>
      </c>
      <c r="Z51" s="13"/>
      <c r="AB51" s="13">
        <v>312</v>
      </c>
      <c r="AC51" s="13">
        <v>320</v>
      </c>
      <c r="AD51" s="13">
        <v>331</v>
      </c>
      <c r="AE51" s="13"/>
      <c r="AG51" s="13">
        <v>265</v>
      </c>
      <c r="AH51" s="13">
        <v>260</v>
      </c>
      <c r="AI51" s="13">
        <v>273</v>
      </c>
      <c r="AJ51" s="98">
        <v>306</v>
      </c>
      <c r="AK51" s="13">
        <v>302</v>
      </c>
      <c r="AL51" s="13">
        <v>320.33333333333331</v>
      </c>
      <c r="AN51" s="13">
        <v>321</v>
      </c>
    </row>
    <row r="52" spans="1:44">
      <c r="B52" s="18" t="s">
        <v>34</v>
      </c>
      <c r="C52" s="19">
        <v>354</v>
      </c>
      <c r="D52" s="19">
        <v>362</v>
      </c>
      <c r="E52" s="19">
        <v>363</v>
      </c>
      <c r="F52" s="19">
        <v>359</v>
      </c>
      <c r="G52" s="19">
        <v>348</v>
      </c>
      <c r="H52" s="19">
        <v>343</v>
      </c>
      <c r="I52" s="19">
        <v>354</v>
      </c>
      <c r="J52" s="19">
        <v>356</v>
      </c>
      <c r="K52" s="19">
        <v>352</v>
      </c>
      <c r="L52" s="19">
        <v>346.13874169738057</v>
      </c>
      <c r="M52" s="19">
        <v>371.62891793999785</v>
      </c>
      <c r="N52" s="19">
        <v>378.01529435384367</v>
      </c>
      <c r="O52" s="19">
        <v>393</v>
      </c>
      <c r="P52" s="19">
        <v>392</v>
      </c>
      <c r="Q52" s="19">
        <v>406</v>
      </c>
      <c r="R52" s="19">
        <v>393</v>
      </c>
      <c r="S52" s="19">
        <v>375</v>
      </c>
      <c r="T52" s="19">
        <v>383</v>
      </c>
      <c r="U52" s="19">
        <v>398</v>
      </c>
      <c r="V52" s="19">
        <v>392</v>
      </c>
      <c r="W52" s="19">
        <v>389</v>
      </c>
      <c r="X52" s="19">
        <v>397</v>
      </c>
      <c r="Y52" s="19">
        <v>413</v>
      </c>
      <c r="Z52" s="19"/>
      <c r="AB52" s="19">
        <v>390</v>
      </c>
      <c r="AC52" s="19">
        <v>400</v>
      </c>
      <c r="AD52" s="19">
        <v>411</v>
      </c>
      <c r="AE52" s="19"/>
      <c r="AG52" s="19">
        <v>360</v>
      </c>
      <c r="AH52" s="19">
        <v>350</v>
      </c>
      <c r="AI52" s="19">
        <v>362</v>
      </c>
      <c r="AJ52" s="19">
        <v>396</v>
      </c>
      <c r="AK52" s="19">
        <v>387</v>
      </c>
      <c r="AL52" s="19">
        <v>399.66666666666669</v>
      </c>
      <c r="AN52" s="19">
        <v>401</v>
      </c>
    </row>
    <row r="53" spans="1:44">
      <c r="B53" s="2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21"/>
      <c r="R53" s="21"/>
      <c r="S53" s="13"/>
      <c r="T53" s="13"/>
      <c r="U53" s="21"/>
      <c r="V53" s="21"/>
      <c r="W53" s="13"/>
      <c r="X53" s="13"/>
      <c r="Y53" s="21"/>
      <c r="Z53" s="21"/>
      <c r="AB53" s="13"/>
      <c r="AC53" s="13"/>
      <c r="AD53" s="21"/>
      <c r="AE53" s="21"/>
      <c r="AG53" s="13"/>
      <c r="AH53" s="13"/>
      <c r="AI53" s="13"/>
      <c r="AJ53" s="21"/>
      <c r="AK53" s="13"/>
      <c r="AL53" s="13"/>
      <c r="AN53" s="13"/>
    </row>
    <row r="54" spans="1:44">
      <c r="B54" s="4" t="s">
        <v>38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21"/>
      <c r="R54" s="21"/>
      <c r="S54" s="13"/>
      <c r="T54" s="13"/>
      <c r="U54" s="21"/>
      <c r="V54" s="21"/>
      <c r="W54" s="13"/>
      <c r="X54" s="13"/>
      <c r="Y54" s="21"/>
      <c r="Z54" s="21"/>
      <c r="AB54" s="13"/>
      <c r="AC54" s="13"/>
      <c r="AD54" s="21"/>
      <c r="AE54" s="21"/>
      <c r="AG54" s="13"/>
      <c r="AH54" s="13"/>
      <c r="AI54" s="13"/>
      <c r="AJ54" s="21"/>
      <c r="AK54" s="13"/>
      <c r="AL54" s="13"/>
      <c r="AN54" s="13"/>
    </row>
    <row r="55" spans="1:44">
      <c r="B55" s="5" t="s">
        <v>39</v>
      </c>
      <c r="C55" s="13"/>
      <c r="D55" s="13"/>
      <c r="E55" s="13"/>
      <c r="F55" s="13"/>
      <c r="G55" s="13"/>
      <c r="H55" s="13"/>
      <c r="I55" s="13"/>
      <c r="J55" s="13"/>
      <c r="K55" s="12">
        <v>7.1108359111328152</v>
      </c>
      <c r="L55" s="12">
        <v>8.9347379824218738</v>
      </c>
      <c r="M55" s="12">
        <v>11.58848220996096</v>
      </c>
      <c r="N55" s="12">
        <v>13.678327318359347</v>
      </c>
      <c r="O55" s="12">
        <v>14.583701911132774</v>
      </c>
      <c r="P55" s="12">
        <v>17.785797285156249</v>
      </c>
      <c r="Q55" s="20">
        <v>21.245618566406247</v>
      </c>
      <c r="R55" s="20">
        <v>24.3</v>
      </c>
      <c r="S55" s="101">
        <v>25.8</v>
      </c>
      <c r="T55" s="101">
        <v>29</v>
      </c>
      <c r="U55" s="102">
        <v>34.4</v>
      </c>
      <c r="V55" s="20">
        <v>36.5</v>
      </c>
      <c r="W55" s="101">
        <v>38.700000000000003</v>
      </c>
      <c r="X55" s="101">
        <v>42.8</v>
      </c>
      <c r="Y55" s="102">
        <v>47.3</v>
      </c>
      <c r="Z55" s="20"/>
      <c r="AB55" s="101">
        <v>38.700000000000003</v>
      </c>
      <c r="AC55" s="101">
        <v>42.8</v>
      </c>
      <c r="AD55" s="102">
        <v>47.3</v>
      </c>
      <c r="AE55" s="20"/>
      <c r="AG55" s="13"/>
      <c r="AH55" s="12"/>
      <c r="AI55" s="12">
        <v>41.3</v>
      </c>
      <c r="AJ55" s="20">
        <v>77.900000000000006</v>
      </c>
      <c r="AK55" s="12">
        <v>125.7</v>
      </c>
      <c r="AL55" s="12">
        <v>128.80000000000001</v>
      </c>
      <c r="AN55" s="12">
        <v>128.80000000000001</v>
      </c>
      <c r="AO55" s="143"/>
      <c r="AQ55" s="143"/>
      <c r="AR55" s="143"/>
    </row>
    <row r="56" spans="1:44">
      <c r="B56" s="27" t="s">
        <v>40</v>
      </c>
      <c r="C56" s="13"/>
      <c r="D56" s="13"/>
      <c r="E56" s="13"/>
      <c r="F56" s="13"/>
      <c r="G56" s="13"/>
      <c r="H56" s="13"/>
      <c r="I56" s="13"/>
      <c r="J56" s="13"/>
      <c r="K56" s="12">
        <v>1.4</v>
      </c>
      <c r="L56" s="12">
        <v>1.6</v>
      </c>
      <c r="M56" s="12">
        <v>1.8</v>
      </c>
      <c r="N56" s="12">
        <v>1.9</v>
      </c>
      <c r="O56" s="12">
        <v>1.8</v>
      </c>
      <c r="P56" s="12">
        <v>2.1</v>
      </c>
      <c r="Q56" s="20">
        <v>2.2000000000000002</v>
      </c>
      <c r="R56" s="20">
        <v>2.4</v>
      </c>
      <c r="S56" s="101">
        <v>2.4</v>
      </c>
      <c r="T56" s="101">
        <v>2.5</v>
      </c>
      <c r="U56" s="102">
        <v>2.9</v>
      </c>
      <c r="V56" s="20">
        <v>3</v>
      </c>
      <c r="W56" s="101">
        <v>3.2</v>
      </c>
      <c r="X56" s="101">
        <v>3.3</v>
      </c>
      <c r="Y56" s="102">
        <v>3.5</v>
      </c>
      <c r="Z56" s="20"/>
      <c r="AB56" s="101">
        <v>3.2</v>
      </c>
      <c r="AC56" s="101">
        <v>3.3</v>
      </c>
      <c r="AD56" s="102">
        <v>3.5</v>
      </c>
      <c r="AE56" s="20"/>
      <c r="AG56" s="13"/>
      <c r="AH56" s="12"/>
      <c r="AI56" s="12">
        <v>1.7</v>
      </c>
      <c r="AJ56" s="20">
        <v>2.1</v>
      </c>
      <c r="AK56" s="12">
        <v>2.7</v>
      </c>
      <c r="AL56" s="101">
        <v>3.33</v>
      </c>
      <c r="AN56" s="101">
        <v>3.3333333333333335</v>
      </c>
    </row>
    <row r="57" spans="1:44"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B57" s="8"/>
      <c r="AC57" s="8"/>
      <c r="AD57" s="8"/>
      <c r="AE57" s="8"/>
      <c r="AG57" s="8"/>
      <c r="AH57" s="8"/>
      <c r="AI57" s="8"/>
      <c r="AJ57" s="8"/>
      <c r="AK57" s="8"/>
      <c r="AL57" s="8"/>
      <c r="AN57" s="8"/>
    </row>
    <row r="58" spans="1:44">
      <c r="A58" s="25"/>
      <c r="B58" s="5" t="s">
        <v>35</v>
      </c>
      <c r="C58" s="23"/>
      <c r="D58" s="23"/>
      <c r="E58" s="23"/>
      <c r="F58" s="23"/>
      <c r="G58" s="23">
        <v>0.13</v>
      </c>
      <c r="H58" s="23">
        <v>0.15</v>
      </c>
      <c r="I58" s="23">
        <v>0.17</v>
      </c>
      <c r="J58" s="23">
        <v>0.19</v>
      </c>
      <c r="K58" s="23">
        <v>0.22</v>
      </c>
      <c r="L58" s="23">
        <v>0.25</v>
      </c>
      <c r="M58" s="23">
        <v>0.28000000000000003</v>
      </c>
      <c r="N58" s="23">
        <v>0.3</v>
      </c>
      <c r="O58" s="23">
        <v>0.37</v>
      </c>
      <c r="P58" s="23">
        <v>0.4</v>
      </c>
      <c r="Q58" s="23">
        <v>0.43</v>
      </c>
      <c r="R58" s="23">
        <v>0.45</v>
      </c>
      <c r="S58" s="23">
        <v>0.47</v>
      </c>
      <c r="T58" s="23">
        <v>0.49</v>
      </c>
      <c r="U58" s="23">
        <v>0.51</v>
      </c>
      <c r="V58" s="23">
        <v>0.52</v>
      </c>
      <c r="W58" s="23">
        <v>0.52</v>
      </c>
      <c r="X58" s="23">
        <v>0.53</v>
      </c>
      <c r="Y58" s="23">
        <v>0.54</v>
      </c>
      <c r="Z58" s="23"/>
      <c r="AB58" s="23">
        <v>0.52</v>
      </c>
      <c r="AC58" s="23">
        <v>0.53</v>
      </c>
      <c r="AD58" s="23">
        <v>0.54</v>
      </c>
      <c r="AE58" s="23"/>
      <c r="AG58" s="23"/>
      <c r="AH58" s="23">
        <f>J58</f>
        <v>0.19</v>
      </c>
      <c r="AI58" s="23">
        <f>N58</f>
        <v>0.3</v>
      </c>
      <c r="AJ58" s="23">
        <f>R58</f>
        <v>0.45</v>
      </c>
      <c r="AK58" s="23">
        <v>0.52</v>
      </c>
      <c r="AL58" s="23">
        <v>0.54</v>
      </c>
      <c r="AN58" s="23">
        <v>0.54</v>
      </c>
    </row>
    <row r="59" spans="1:44">
      <c r="A59" s="25"/>
      <c r="B59" s="5" t="s">
        <v>58</v>
      </c>
      <c r="C59" s="23"/>
      <c r="D59" s="23"/>
      <c r="E59" s="23"/>
      <c r="F59" s="23"/>
      <c r="G59" s="23"/>
      <c r="H59" s="23"/>
      <c r="I59" s="23"/>
      <c r="J59" s="23"/>
      <c r="K59" s="13">
        <v>663</v>
      </c>
      <c r="L59" s="13">
        <v>782</v>
      </c>
      <c r="M59" s="13">
        <v>828</v>
      </c>
      <c r="N59" s="13">
        <v>1375</v>
      </c>
      <c r="O59" s="13">
        <v>1778</v>
      </c>
      <c r="P59" s="13">
        <v>1917</v>
      </c>
      <c r="Q59" s="13">
        <v>2049</v>
      </c>
      <c r="R59" s="13">
        <v>2384</v>
      </c>
      <c r="S59" s="13">
        <v>2439</v>
      </c>
      <c r="T59" s="13">
        <v>2593</v>
      </c>
      <c r="U59" s="13">
        <v>3094</v>
      </c>
      <c r="V59" s="13">
        <v>3293</v>
      </c>
      <c r="W59" s="13">
        <v>4114</v>
      </c>
      <c r="X59" s="13">
        <v>4418</v>
      </c>
      <c r="Y59" s="13">
        <v>4877</v>
      </c>
      <c r="Z59" s="13"/>
      <c r="AB59" s="13">
        <v>4114</v>
      </c>
      <c r="AC59" s="13">
        <v>4418</v>
      </c>
      <c r="AD59" s="13">
        <v>4877</v>
      </c>
      <c r="AE59" s="13"/>
      <c r="AG59" s="23"/>
      <c r="AH59" s="23"/>
      <c r="AI59" s="13">
        <v>1375</v>
      </c>
      <c r="AJ59" s="13">
        <v>2384</v>
      </c>
      <c r="AK59" s="13">
        <v>3293</v>
      </c>
      <c r="AL59" s="13">
        <v>4877</v>
      </c>
      <c r="AN59" s="13">
        <v>4877</v>
      </c>
    </row>
    <row r="60" spans="1:44"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B60" s="8"/>
      <c r="AC60" s="8"/>
      <c r="AD60" s="8"/>
      <c r="AE60" s="8"/>
      <c r="AG60" s="8"/>
      <c r="AH60" s="8"/>
      <c r="AI60" s="8"/>
      <c r="AJ60" s="8"/>
      <c r="AK60" s="8"/>
      <c r="AL60" s="8"/>
      <c r="AN60" s="8"/>
    </row>
    <row r="62" spans="1:44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W62" s="37"/>
      <c r="X62" s="37"/>
      <c r="AB62" s="37"/>
      <c r="AC62" s="37"/>
    </row>
  </sheetData>
  <mergeCells count="16">
    <mergeCell ref="AL5:AL6"/>
    <mergeCell ref="AN5:AN6"/>
    <mergeCell ref="AJ5:AJ6"/>
    <mergeCell ref="AK5:AK6"/>
    <mergeCell ref="C5:F5"/>
    <mergeCell ref="G5:J5"/>
    <mergeCell ref="K5:N5"/>
    <mergeCell ref="O5:R5"/>
    <mergeCell ref="S5:V5"/>
    <mergeCell ref="AG5:AG6"/>
    <mergeCell ref="W5:Z5"/>
    <mergeCell ref="W4:Z4"/>
    <mergeCell ref="AB4:AE4"/>
    <mergeCell ref="AB5:AE5"/>
    <mergeCell ref="AH5:AH6"/>
    <mergeCell ref="AI5:AI6"/>
  </mergeCells>
  <pageMargins left="0.7" right="0.7" top="0.75" bottom="0.75" header="0.3" footer="0.3"/>
  <pageSetup paperSize="8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I69"/>
  <sheetViews>
    <sheetView zoomScale="80" zoomScaleNormal="80" workbookViewId="0">
      <pane xSplit="2" ySplit="6" topLeftCell="V7" activePane="bottomRight" state="frozen"/>
      <selection pane="topRight" activeCell="C1" sqref="C1"/>
      <selection pane="bottomLeft" activeCell="A7" sqref="A7"/>
      <selection pane="bottomRight" activeCell="AA2" sqref="AA2"/>
    </sheetView>
  </sheetViews>
  <sheetFormatPr defaultRowHeight="12.75"/>
  <cols>
    <col min="1" max="1" width="3.28515625" style="1" customWidth="1"/>
    <col min="2" max="2" width="60.5703125" style="1" customWidth="1"/>
    <col min="3" max="10" width="9.28515625" style="1" hidden="1" customWidth="1"/>
    <col min="11" max="19" width="9.28515625" style="1" customWidth="1"/>
    <col min="20" max="20" width="8.85546875" style="1" customWidth="1"/>
    <col min="21" max="26" width="9.28515625" style="1" customWidth="1"/>
    <col min="27" max="27" width="9.28515625" style="25" customWidth="1"/>
    <col min="28" max="28" width="9.28515625" style="1" customWidth="1"/>
    <col min="29" max="29" width="8.85546875" style="1" customWidth="1"/>
    <col min="30" max="31" width="9.28515625" style="1" customWidth="1"/>
    <col min="32" max="32" width="9.140625" style="25"/>
    <col min="33" max="38" width="9.28515625" style="1" customWidth="1"/>
    <col min="39" max="39" width="2.7109375" style="1" customWidth="1"/>
    <col min="40" max="40" width="9.28515625" style="1" customWidth="1"/>
    <col min="41" max="41" width="9.140625" style="1"/>
    <col min="42" max="44" width="11.28515625" style="1" bestFit="1" customWidth="1"/>
    <col min="45" max="50" width="9.140625" style="1"/>
    <col min="51" max="51" width="12.28515625" style="1" bestFit="1" customWidth="1"/>
    <col min="52" max="16384" width="9.140625" style="1"/>
  </cols>
  <sheetData>
    <row r="1" spans="1:61">
      <c r="AL1" s="25"/>
      <c r="AM1" s="25"/>
      <c r="AN1" s="25"/>
    </row>
    <row r="2" spans="1:61">
      <c r="S2" s="31"/>
      <c r="T2" s="31"/>
      <c r="U2" s="31"/>
      <c r="W2" s="31"/>
      <c r="X2" s="31"/>
      <c r="Y2" s="33"/>
      <c r="Z2" s="33"/>
      <c r="AB2" s="31"/>
      <c r="AC2" s="33"/>
      <c r="AD2" s="33"/>
      <c r="AJ2" s="97"/>
      <c r="AK2" s="97"/>
      <c r="AL2" s="157"/>
      <c r="AM2" s="31"/>
      <c r="AN2" s="31"/>
      <c r="AO2" s="33"/>
    </row>
    <row r="3" spans="1:61">
      <c r="O3" s="33"/>
      <c r="V3" s="33"/>
      <c r="Z3" s="33"/>
      <c r="AA3" s="118"/>
      <c r="AE3" s="33"/>
    </row>
    <row r="4" spans="1:61">
      <c r="B4" s="2" t="s">
        <v>64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16" t="s">
        <v>286</v>
      </c>
      <c r="X4" s="216"/>
      <c r="Y4" s="216"/>
      <c r="Z4" s="216"/>
      <c r="AB4" s="216" t="s">
        <v>287</v>
      </c>
      <c r="AC4" s="216"/>
      <c r="AD4" s="216"/>
      <c r="AE4" s="216"/>
      <c r="AG4" s="3"/>
      <c r="AH4" s="3"/>
      <c r="AI4" s="3"/>
      <c r="AJ4" s="3"/>
      <c r="AK4" s="3"/>
      <c r="AL4" s="141" t="s">
        <v>286</v>
      </c>
      <c r="AN4" s="141" t="s">
        <v>287</v>
      </c>
    </row>
    <row r="5" spans="1:61">
      <c r="B5" s="4"/>
      <c r="C5" s="201">
        <v>2013</v>
      </c>
      <c r="D5" s="201"/>
      <c r="E5" s="201"/>
      <c r="F5" s="201"/>
      <c r="G5" s="202">
        <v>2014</v>
      </c>
      <c r="H5" s="202"/>
      <c r="I5" s="202"/>
      <c r="J5" s="202"/>
      <c r="K5" s="203">
        <v>2015</v>
      </c>
      <c r="L5" s="203"/>
      <c r="M5" s="203"/>
      <c r="N5" s="203"/>
      <c r="O5" s="215">
        <v>2016</v>
      </c>
      <c r="P5" s="204"/>
      <c r="Q5" s="204"/>
      <c r="R5" s="204"/>
      <c r="S5" s="214">
        <v>2017</v>
      </c>
      <c r="T5" s="205"/>
      <c r="U5" s="205"/>
      <c r="V5" s="205"/>
      <c r="W5" s="213">
        <v>2018</v>
      </c>
      <c r="X5" s="206"/>
      <c r="Y5" s="206"/>
      <c r="Z5" s="206"/>
      <c r="AA5" s="119"/>
      <c r="AB5" s="213"/>
      <c r="AC5" s="206"/>
      <c r="AD5" s="206"/>
      <c r="AE5" s="206"/>
      <c r="AG5" s="207" t="s">
        <v>42</v>
      </c>
      <c r="AH5" s="209" t="s">
        <v>43</v>
      </c>
      <c r="AI5" s="210" t="s">
        <v>45</v>
      </c>
      <c r="AJ5" s="211" t="s">
        <v>44</v>
      </c>
      <c r="AK5" s="212" t="s">
        <v>47</v>
      </c>
      <c r="AL5" s="198" t="s">
        <v>295</v>
      </c>
      <c r="AN5" s="198" t="s">
        <v>295</v>
      </c>
    </row>
    <row r="6" spans="1:61">
      <c r="B6" s="6" t="s">
        <v>65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A6" s="120"/>
      <c r="AB6" s="108" t="s">
        <v>1</v>
      </c>
      <c r="AC6" s="108" t="s">
        <v>2</v>
      </c>
      <c r="AD6" s="108" t="s">
        <v>3</v>
      </c>
      <c r="AE6" s="108" t="s">
        <v>4</v>
      </c>
      <c r="AG6" s="208"/>
      <c r="AH6" s="208"/>
      <c r="AI6" s="208"/>
      <c r="AJ6" s="208"/>
      <c r="AK6" s="208"/>
      <c r="AL6" s="199"/>
      <c r="AN6" s="199"/>
    </row>
    <row r="7" spans="1:61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0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61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50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61">
      <c r="B9" s="5" t="s">
        <v>6</v>
      </c>
      <c r="C9" s="13">
        <v>10806</v>
      </c>
      <c r="D9" s="13">
        <v>11594</v>
      </c>
      <c r="E9" s="13">
        <v>11734</v>
      </c>
      <c r="F9" s="13">
        <v>11037</v>
      </c>
      <c r="G9" s="13">
        <v>11685</v>
      </c>
      <c r="H9" s="13">
        <v>12267</v>
      </c>
      <c r="I9" s="13">
        <v>12148</v>
      </c>
      <c r="J9" s="13">
        <v>13324</v>
      </c>
      <c r="K9" s="13">
        <v>12163</v>
      </c>
      <c r="L9" s="13">
        <v>12952</v>
      </c>
      <c r="M9" s="13">
        <v>13408.62</v>
      </c>
      <c r="N9" s="13">
        <v>13871</v>
      </c>
      <c r="O9" s="13">
        <v>11835</v>
      </c>
      <c r="P9" s="13">
        <v>12435</v>
      </c>
      <c r="Q9" s="13">
        <v>13859</v>
      </c>
      <c r="R9" s="13">
        <v>14551</v>
      </c>
      <c r="S9" s="13">
        <v>15469</v>
      </c>
      <c r="T9" s="13">
        <v>16803</v>
      </c>
      <c r="U9" s="13">
        <v>17480</v>
      </c>
      <c r="V9" s="13">
        <v>18595</v>
      </c>
      <c r="W9" s="13">
        <v>16282.3899</v>
      </c>
      <c r="X9" s="13">
        <v>16540.528900000001</v>
      </c>
      <c r="Y9" s="13">
        <v>17518.507600000001</v>
      </c>
      <c r="Z9" s="13"/>
      <c r="AA9" s="182"/>
      <c r="AB9" s="13">
        <v>16282.39</v>
      </c>
      <c r="AC9" s="13">
        <v>16540.53</v>
      </c>
      <c r="AD9" s="13">
        <v>17538.14</v>
      </c>
      <c r="AE9" s="13"/>
      <c r="AF9" s="52"/>
      <c r="AG9" s="13">
        <v>45171</v>
      </c>
      <c r="AH9" s="13">
        <v>49423</v>
      </c>
      <c r="AI9" s="13">
        <v>52395</v>
      </c>
      <c r="AJ9" s="13">
        <v>52682</v>
      </c>
      <c r="AK9" s="13">
        <v>68347</v>
      </c>
      <c r="AL9" s="13">
        <v>50341.43</v>
      </c>
      <c r="AM9" s="33"/>
      <c r="AN9" s="13">
        <v>50361.06</v>
      </c>
      <c r="AO9" s="33"/>
      <c r="AP9" s="97"/>
      <c r="AQ9" s="97"/>
      <c r="AR9" s="97"/>
      <c r="AS9" s="97"/>
      <c r="AT9" s="97"/>
      <c r="AU9" s="97"/>
      <c r="AV9" s="97"/>
      <c r="AW9" s="97"/>
      <c r="AX9" s="97"/>
      <c r="AY9" s="175"/>
      <c r="AZ9" s="97"/>
      <c r="BA9" s="97"/>
      <c r="BB9" s="97"/>
      <c r="BC9" s="97"/>
      <c r="BD9" s="97"/>
      <c r="BE9" s="97"/>
      <c r="BF9" s="97"/>
      <c r="BG9" s="97"/>
      <c r="BH9" s="97"/>
      <c r="BI9" s="97"/>
    </row>
    <row r="10" spans="1:61">
      <c r="A10" s="25"/>
      <c r="B10" s="5" t="s">
        <v>7</v>
      </c>
      <c r="C10" s="22">
        <v>0.02</v>
      </c>
      <c r="D10" s="22">
        <v>0.02</v>
      </c>
      <c r="E10" s="22">
        <v>0.03</v>
      </c>
      <c r="F10" s="22">
        <v>0.04</v>
      </c>
      <c r="G10" s="22">
        <v>0.04</v>
      </c>
      <c r="H10" s="22">
        <v>0.05</v>
      </c>
      <c r="I10" s="22">
        <v>0.06</v>
      </c>
      <c r="J10" s="22">
        <v>0.08</v>
      </c>
      <c r="K10" s="22">
        <v>0.1</v>
      </c>
      <c r="L10" s="22">
        <v>0.09</v>
      </c>
      <c r="M10" s="24">
        <v>0.1</v>
      </c>
      <c r="N10" s="24">
        <v>0.1</v>
      </c>
      <c r="O10" s="23">
        <v>0.12</v>
      </c>
      <c r="P10" s="22">
        <v>0.12</v>
      </c>
      <c r="Q10" s="24">
        <v>0.14000000000000001</v>
      </c>
      <c r="R10" s="24">
        <v>0.15</v>
      </c>
      <c r="S10" s="22">
        <v>0.17399999999999999</v>
      </c>
      <c r="T10" s="22">
        <v>0.184</v>
      </c>
      <c r="U10" s="22">
        <v>0.20300000000000001</v>
      </c>
      <c r="V10" s="22">
        <v>0.218</v>
      </c>
      <c r="W10" s="22">
        <v>0.23480000000000001</v>
      </c>
      <c r="X10" s="22">
        <v>0.2429</v>
      </c>
      <c r="Y10" s="22">
        <v>0.2492</v>
      </c>
      <c r="Z10" s="22"/>
      <c r="AA10" s="121"/>
      <c r="AB10" s="22">
        <v>0.23480000000000001</v>
      </c>
      <c r="AC10" s="22">
        <v>0.2429</v>
      </c>
      <c r="AD10" s="22">
        <v>0.24890000000000001</v>
      </c>
      <c r="AE10" s="22"/>
      <c r="AF10" s="121"/>
      <c r="AG10" s="22">
        <v>0.03</v>
      </c>
      <c r="AH10" s="22">
        <v>0.06</v>
      </c>
      <c r="AI10" s="22">
        <v>0.1</v>
      </c>
      <c r="AJ10" s="22">
        <v>0.13</v>
      </c>
      <c r="AK10" s="22">
        <v>0.2</v>
      </c>
      <c r="AL10" s="22">
        <v>0.2424</v>
      </c>
      <c r="AN10" s="22">
        <v>0.2424</v>
      </c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</row>
    <row r="11" spans="1:61" ht="14.25">
      <c r="A11" s="25"/>
      <c r="B11" s="5" t="s">
        <v>270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4"/>
      <c r="N11" s="24"/>
      <c r="O11" s="13">
        <v>14751</v>
      </c>
      <c r="P11" s="13">
        <v>15113</v>
      </c>
      <c r="Q11" s="13">
        <v>16385</v>
      </c>
      <c r="R11" s="13">
        <v>15051</v>
      </c>
      <c r="S11" s="13">
        <v>15377</v>
      </c>
      <c r="T11" s="21"/>
      <c r="U11" s="21"/>
      <c r="V11" s="13"/>
      <c r="W11" s="13"/>
      <c r="X11" s="13"/>
      <c r="Y11" s="13"/>
      <c r="Z11" s="13"/>
      <c r="AA11" s="52"/>
      <c r="AB11" s="13"/>
      <c r="AC11" s="13"/>
      <c r="AD11" s="13"/>
      <c r="AE11" s="13"/>
      <c r="AG11" s="22"/>
      <c r="AH11" s="22"/>
      <c r="AI11" s="22"/>
      <c r="AJ11" s="39">
        <v>61300</v>
      </c>
      <c r="AK11" s="39">
        <v>68255</v>
      </c>
      <c r="AL11" s="13"/>
      <c r="AM11" s="33"/>
      <c r="AN11" s="13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</row>
    <row r="12" spans="1:61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50"/>
      <c r="AB12" s="8"/>
      <c r="AC12" s="8"/>
      <c r="AD12" s="8"/>
      <c r="AE12" s="8"/>
      <c r="AG12" s="8"/>
      <c r="AH12" s="8"/>
      <c r="AI12" s="8"/>
      <c r="AJ12" s="8"/>
      <c r="AK12" s="8"/>
      <c r="AL12" s="8"/>
      <c r="AM12" s="33"/>
      <c r="AN12" s="8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</row>
    <row r="13" spans="1:61">
      <c r="B13" s="5" t="s">
        <v>9</v>
      </c>
      <c r="C13" s="13">
        <v>4104</v>
      </c>
      <c r="D13" s="13">
        <v>4219</v>
      </c>
      <c r="E13" s="13">
        <v>4713</v>
      </c>
      <c r="F13" s="13">
        <v>2945</v>
      </c>
      <c r="G13" s="13">
        <v>4675</v>
      </c>
      <c r="H13" s="13">
        <v>4853</v>
      </c>
      <c r="I13" s="13">
        <v>4861</v>
      </c>
      <c r="J13" s="13">
        <v>4523</v>
      </c>
      <c r="K13" s="13">
        <v>4554</v>
      </c>
      <c r="L13" s="13">
        <v>4748.7009149099995</v>
      </c>
      <c r="M13" s="13">
        <v>4831.548426899999</v>
      </c>
      <c r="N13" s="13">
        <v>4979</v>
      </c>
      <c r="O13" s="13">
        <v>3981</v>
      </c>
      <c r="P13" s="13">
        <v>4005</v>
      </c>
      <c r="Q13" s="13">
        <v>4488</v>
      </c>
      <c r="R13" s="13">
        <v>1874</v>
      </c>
      <c r="S13" s="13">
        <v>2722</v>
      </c>
      <c r="T13" s="13">
        <v>2670</v>
      </c>
      <c r="U13" s="13">
        <v>3883</v>
      </c>
      <c r="V13" s="13">
        <v>3735</v>
      </c>
      <c r="W13" s="13">
        <v>2933.61</v>
      </c>
      <c r="X13" s="13">
        <v>4071.5</v>
      </c>
      <c r="Y13" s="13">
        <v>4687.973</v>
      </c>
      <c r="Z13" s="13"/>
      <c r="AA13" s="182"/>
      <c r="AB13" s="13">
        <v>3506.75</v>
      </c>
      <c r="AC13" s="13">
        <v>4176.49</v>
      </c>
      <c r="AD13" s="13">
        <v>4727.51</v>
      </c>
      <c r="AE13" s="13"/>
      <c r="AF13" s="182"/>
      <c r="AG13" s="13">
        <v>15981</v>
      </c>
      <c r="AH13" s="13">
        <v>18913</v>
      </c>
      <c r="AI13" s="13">
        <v>19113</v>
      </c>
      <c r="AJ13" s="13">
        <v>14348</v>
      </c>
      <c r="AK13" s="13">
        <v>13010</v>
      </c>
      <c r="AL13" s="13">
        <v>11693.082</v>
      </c>
      <c r="AM13" s="33"/>
      <c r="AN13" s="13">
        <v>12410.75</v>
      </c>
      <c r="AO13" s="33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</row>
    <row r="14" spans="1:61">
      <c r="B14" s="5" t="s">
        <v>50</v>
      </c>
      <c r="C14" s="14">
        <v>0.37978900610771793</v>
      </c>
      <c r="D14" s="14">
        <v>0.36389511816456788</v>
      </c>
      <c r="E14" s="14">
        <v>0.40165331515254815</v>
      </c>
      <c r="F14" s="14">
        <v>0.26682975446226331</v>
      </c>
      <c r="G14" s="14">
        <v>0.40008557980316645</v>
      </c>
      <c r="H14" s="14">
        <v>0.39561424961278224</v>
      </c>
      <c r="I14" s="14">
        <v>0.40014817253868951</v>
      </c>
      <c r="J14" s="14">
        <v>0.33946262383668568</v>
      </c>
      <c r="K14" s="14">
        <v>0.37441420702129408</v>
      </c>
      <c r="L14" s="14">
        <v>0.36663315359627952</v>
      </c>
      <c r="M14" s="14">
        <v>0.36</v>
      </c>
      <c r="N14" s="14">
        <v>0.35899999999999999</v>
      </c>
      <c r="O14" s="14">
        <v>0.33600000000000002</v>
      </c>
      <c r="P14" s="14">
        <v>0.32200000000000001</v>
      </c>
      <c r="Q14" s="14">
        <v>0.32400000000000001</v>
      </c>
      <c r="R14" s="14">
        <v>0.129</v>
      </c>
      <c r="S14" s="14">
        <v>0.17599999999999999</v>
      </c>
      <c r="T14" s="14">
        <v>0.159</v>
      </c>
      <c r="U14" s="14">
        <v>0.222</v>
      </c>
      <c r="V14" s="14">
        <v>0.20100000000000001</v>
      </c>
      <c r="W14" s="14">
        <v>0.1802</v>
      </c>
      <c r="X14" s="14">
        <v>0.2462</v>
      </c>
      <c r="Y14" s="14">
        <v>0.2676</v>
      </c>
      <c r="Z14" s="14"/>
      <c r="AA14" s="113"/>
      <c r="AB14" s="14">
        <v>0.21540000000000001</v>
      </c>
      <c r="AC14" s="14">
        <v>0.2525</v>
      </c>
      <c r="AD14" s="14">
        <v>0.26960000000000001</v>
      </c>
      <c r="AE14" s="14"/>
      <c r="AF14" s="113"/>
      <c r="AG14" s="14">
        <v>0.35399999999999998</v>
      </c>
      <c r="AH14" s="14">
        <v>0.38300000000000001</v>
      </c>
      <c r="AI14" s="14">
        <f>AI13/AI9</f>
        <v>0.36478671628972231</v>
      </c>
      <c r="AJ14" s="14">
        <v>0.27200000000000002</v>
      </c>
      <c r="AK14" s="14">
        <v>0.19</v>
      </c>
      <c r="AL14" s="14">
        <v>0.23230000000000001</v>
      </c>
      <c r="AM14" s="33"/>
      <c r="AN14" s="14">
        <v>0.24640000000000001</v>
      </c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</row>
    <row r="15" spans="1:61" ht="14.25">
      <c r="B15" s="5" t="s">
        <v>271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>
        <v>2221</v>
      </c>
      <c r="P15" s="13">
        <v>1922</v>
      </c>
      <c r="Q15" s="13">
        <v>2734</v>
      </c>
      <c r="R15" s="13">
        <v>-1288</v>
      </c>
      <c r="S15" s="13">
        <v>2363</v>
      </c>
      <c r="T15" s="21"/>
      <c r="U15" s="21"/>
      <c r="V15" s="13"/>
      <c r="W15" s="13"/>
      <c r="X15" s="13"/>
      <c r="Y15" s="13"/>
      <c r="Z15" s="13"/>
      <c r="AA15" s="52"/>
      <c r="AB15" s="13"/>
      <c r="AC15" s="13"/>
      <c r="AD15" s="13"/>
      <c r="AE15" s="13"/>
      <c r="AG15" s="14"/>
      <c r="AH15" s="14"/>
      <c r="AI15" s="14"/>
      <c r="AJ15" s="13">
        <v>5589</v>
      </c>
      <c r="AK15" s="13">
        <v>12651</v>
      </c>
      <c r="AL15" s="13"/>
      <c r="AM15" s="33"/>
      <c r="AN15" s="13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</row>
    <row r="16" spans="1:61">
      <c r="B16" s="5" t="s">
        <v>66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0.151</v>
      </c>
      <c r="P16" s="14">
        <v>0.127</v>
      </c>
      <c r="Q16" s="14">
        <v>0.16700000000000001</v>
      </c>
      <c r="R16" s="14">
        <v>-8.5999999999999993E-2</v>
      </c>
      <c r="S16" s="14">
        <v>0.154</v>
      </c>
      <c r="T16" s="21"/>
      <c r="U16" s="21"/>
      <c r="V16" s="14"/>
      <c r="W16" s="14"/>
      <c r="X16" s="14"/>
      <c r="Y16" s="14"/>
      <c r="Z16" s="14"/>
      <c r="AA16" s="113"/>
      <c r="AB16" s="14"/>
      <c r="AC16" s="14"/>
      <c r="AD16" s="14"/>
      <c r="AE16" s="14"/>
      <c r="AG16" s="14"/>
      <c r="AH16" s="14"/>
      <c r="AI16" s="14"/>
      <c r="AJ16" s="14">
        <v>9.0999999999999998E-2</v>
      </c>
      <c r="AK16" s="14">
        <v>0.185</v>
      </c>
      <c r="AL16" s="14"/>
      <c r="AN16" s="14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</row>
    <row r="17" spans="2:61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50"/>
      <c r="AB17" s="8"/>
      <c r="AC17" s="8"/>
      <c r="AD17" s="8"/>
      <c r="AE17" s="8"/>
      <c r="AG17" s="8"/>
      <c r="AH17" s="8"/>
      <c r="AI17" s="8"/>
      <c r="AJ17" s="8"/>
      <c r="AK17" s="8"/>
      <c r="AL17" s="8"/>
      <c r="AN17" s="8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</row>
    <row r="18" spans="2:61">
      <c r="B18" s="5" t="s">
        <v>51</v>
      </c>
      <c r="C18" s="13">
        <v>1131</v>
      </c>
      <c r="D18" s="13">
        <v>1108</v>
      </c>
      <c r="E18" s="13">
        <v>1424</v>
      </c>
      <c r="F18" s="13">
        <v>-12</v>
      </c>
      <c r="G18" s="13">
        <v>1044</v>
      </c>
      <c r="H18" s="13">
        <v>1137</v>
      </c>
      <c r="I18" s="13">
        <v>1303</v>
      </c>
      <c r="J18" s="13">
        <v>913</v>
      </c>
      <c r="K18" s="13">
        <v>927</v>
      </c>
      <c r="L18" s="13">
        <v>939.31980393472543</v>
      </c>
      <c r="M18" s="13">
        <v>1131</v>
      </c>
      <c r="N18" s="13">
        <v>1006</v>
      </c>
      <c r="O18" s="13">
        <v>397</v>
      </c>
      <c r="P18" s="13">
        <v>-34</v>
      </c>
      <c r="Q18" s="13">
        <v>18</v>
      </c>
      <c r="R18" s="13">
        <v>-4272</v>
      </c>
      <c r="S18" s="13">
        <v>-1711</v>
      </c>
      <c r="T18" s="13">
        <v>685</v>
      </c>
      <c r="U18" s="13">
        <v>-469</v>
      </c>
      <c r="V18" s="13">
        <v>-1348</v>
      </c>
      <c r="W18" s="13">
        <v>-1348.7155</v>
      </c>
      <c r="X18" s="13">
        <v>-502.82209999999998</v>
      </c>
      <c r="Y18" s="13">
        <v>4961.3789999999999</v>
      </c>
      <c r="Z18" s="13"/>
      <c r="AA18" s="52"/>
      <c r="AB18" s="13">
        <v>-1033.49</v>
      </c>
      <c r="AC18" s="13">
        <v>-445.08</v>
      </c>
      <c r="AD18" s="13">
        <v>4982.4799999999996</v>
      </c>
      <c r="AE18" s="13"/>
      <c r="AF18" s="52"/>
      <c r="AG18" s="13">
        <v>3652</v>
      </c>
      <c r="AH18" s="13">
        <v>4397</v>
      </c>
      <c r="AI18" s="13">
        <v>4004</v>
      </c>
      <c r="AJ18" s="13">
        <v>-3892</v>
      </c>
      <c r="AK18" s="13">
        <v>-2843</v>
      </c>
      <c r="AL18" s="13">
        <v>3109.8416999999999</v>
      </c>
      <c r="AN18" s="13">
        <v>3503.92</v>
      </c>
      <c r="AO18" s="33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</row>
    <row r="19" spans="2:61">
      <c r="B19" s="5" t="s">
        <v>62</v>
      </c>
      <c r="C19" s="14">
        <v>0.10466407551360356</v>
      </c>
      <c r="D19" s="14">
        <v>9.5566672416767293E-2</v>
      </c>
      <c r="E19" s="14">
        <v>0.12135674109425601</v>
      </c>
      <c r="F19" s="14">
        <v>-1.0872519706441968E-3</v>
      </c>
      <c r="G19" s="14">
        <v>8.9345314505776638E-2</v>
      </c>
      <c r="H19" s="14">
        <v>9.2687698703839569E-2</v>
      </c>
      <c r="I19" s="14">
        <v>0.10726045439578531</v>
      </c>
      <c r="J19" s="14">
        <v>6.8522966076253383E-2</v>
      </c>
      <c r="K19" s="14">
        <v>7.621474965057963E-2</v>
      </c>
      <c r="L19" s="14">
        <v>7.2522104070762344E-2</v>
      </c>
      <c r="M19" s="14">
        <v>8.4000000000000005E-2</v>
      </c>
      <c r="N19" s="14">
        <v>7.2999999999999995E-2</v>
      </c>
      <c r="O19" s="14">
        <v>3.4000000000000002E-2</v>
      </c>
      <c r="P19" s="14">
        <v>-3.0000000000000001E-3</v>
      </c>
      <c r="Q19" s="14">
        <v>1E-3</v>
      </c>
      <c r="R19" s="14">
        <v>-0.29399999999999998</v>
      </c>
      <c r="S19" s="14">
        <v>-0.111</v>
      </c>
      <c r="T19" s="14">
        <v>4.1000000000000002E-2</v>
      </c>
      <c r="U19" s="14">
        <v>-2.7E-2</v>
      </c>
      <c r="V19" s="14">
        <v>-7.2999999999999995E-2</v>
      </c>
      <c r="W19" s="14">
        <v>-8.2799999999999999E-2</v>
      </c>
      <c r="X19" s="14">
        <v>-3.04E-2</v>
      </c>
      <c r="Y19" s="14">
        <v>0.28320000000000001</v>
      </c>
      <c r="Z19" s="14"/>
      <c r="AA19" s="113"/>
      <c r="AB19" s="14">
        <v>-6.3500000000000001E-2</v>
      </c>
      <c r="AC19" s="14">
        <v>-2.69E-2</v>
      </c>
      <c r="AD19" s="14">
        <v>0.28410000000000002</v>
      </c>
      <c r="AE19" s="14"/>
      <c r="AF19" s="113"/>
      <c r="AG19" s="14">
        <v>8.1000000000000003E-2</v>
      </c>
      <c r="AH19" s="14">
        <v>8.8999999999999996E-2</v>
      </c>
      <c r="AI19" s="14">
        <v>7.5999999999999998E-2</v>
      </c>
      <c r="AJ19" s="14">
        <v>-7.3999999999999996E-2</v>
      </c>
      <c r="AK19" s="14">
        <v>-4.2000000000000003E-2</v>
      </c>
      <c r="AL19" s="14">
        <v>6.1800000000000001E-2</v>
      </c>
      <c r="AN19" s="14">
        <v>6.9599999999999995E-2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</row>
    <row r="20" spans="2:61" ht="14.25">
      <c r="B20" s="5" t="s">
        <v>272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3">
        <v>-2385</v>
      </c>
      <c r="P20" s="13">
        <v>-3324</v>
      </c>
      <c r="Q20" s="13">
        <v>-2905</v>
      </c>
      <c r="R20" s="13">
        <v>-7110</v>
      </c>
      <c r="S20" s="13">
        <v>-1485</v>
      </c>
      <c r="T20" s="21"/>
      <c r="U20" s="21"/>
      <c r="V20" s="13"/>
      <c r="W20" s="13"/>
      <c r="X20" s="13"/>
      <c r="Y20" s="13"/>
      <c r="Z20" s="13"/>
      <c r="AA20" s="52"/>
      <c r="AB20" s="188"/>
      <c r="AC20" s="13"/>
      <c r="AD20" s="13"/>
      <c r="AE20" s="13"/>
      <c r="AG20" s="14"/>
      <c r="AH20" s="14"/>
      <c r="AI20" s="14"/>
      <c r="AJ20" s="13">
        <v>-15724</v>
      </c>
      <c r="AK20" s="13">
        <f>V18+U18+T18+S20</f>
        <v>-2617</v>
      </c>
      <c r="AL20" s="13"/>
      <c r="AN20" s="13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2:61">
      <c r="B21" s="5" t="s">
        <v>67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-0.161</v>
      </c>
      <c r="P21" s="14">
        <v>-0.22</v>
      </c>
      <c r="Q21" s="14">
        <v>-0.17699999999999999</v>
      </c>
      <c r="R21" s="14">
        <v>-0.47199999999999998</v>
      </c>
      <c r="S21" s="14">
        <v>-9.7000000000000003E-2</v>
      </c>
      <c r="T21" s="21"/>
      <c r="U21" s="21"/>
      <c r="V21" s="14"/>
      <c r="W21" s="14"/>
      <c r="X21" s="14"/>
      <c r="Y21" s="14"/>
      <c r="Z21" s="14"/>
      <c r="AA21" s="113"/>
      <c r="AB21" s="14"/>
      <c r="AC21" s="14"/>
      <c r="AD21" s="14"/>
      <c r="AE21" s="14"/>
      <c r="AG21" s="14"/>
      <c r="AH21" s="14"/>
      <c r="AI21" s="14"/>
      <c r="AJ21" s="14">
        <v>-0.25700000000000001</v>
      </c>
      <c r="AK21" s="14">
        <v>-3.7999999999999999E-2</v>
      </c>
      <c r="AL21" s="14"/>
      <c r="AN21" s="14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  <row r="22" spans="2:61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50"/>
      <c r="AB22" s="8"/>
      <c r="AC22" s="8"/>
      <c r="AD22" s="8"/>
      <c r="AE22" s="8"/>
      <c r="AG22" s="8"/>
      <c r="AH22" s="8"/>
      <c r="AI22" s="8"/>
      <c r="AJ22" s="8"/>
      <c r="AK22" s="8"/>
      <c r="AL22" s="8"/>
      <c r="AN22" s="8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2:61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50"/>
      <c r="AB23" s="8"/>
      <c r="AC23" s="8"/>
      <c r="AD23" s="8"/>
      <c r="AE23" s="8"/>
      <c r="AG23" s="8"/>
      <c r="AH23" s="8"/>
      <c r="AI23" s="8"/>
      <c r="AJ23" s="8"/>
      <c r="AK23" s="8"/>
      <c r="AL23" s="8"/>
      <c r="AN23" s="8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4" spans="2:61" ht="14.25">
      <c r="B24" s="7" t="s">
        <v>274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14"/>
      <c r="N24" s="14"/>
      <c r="O24" s="8"/>
      <c r="P24" s="8"/>
      <c r="Q24" s="14"/>
      <c r="R24" s="14"/>
      <c r="S24" s="8"/>
      <c r="T24" s="8"/>
      <c r="U24" s="8"/>
      <c r="V24" s="14"/>
      <c r="W24" s="14"/>
      <c r="X24" s="14"/>
      <c r="Y24" s="14"/>
      <c r="Z24" s="14"/>
      <c r="AA24" s="113"/>
      <c r="AB24" s="8"/>
      <c r="AC24" s="14"/>
      <c r="AD24" s="14"/>
      <c r="AE24" s="14"/>
      <c r="AG24" s="8"/>
      <c r="AH24" s="8"/>
      <c r="AI24" s="8"/>
      <c r="AJ24" s="8"/>
      <c r="AK24" s="8"/>
      <c r="AL24" s="8"/>
      <c r="AN24" s="8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</row>
    <row r="25" spans="2:61">
      <c r="B25" s="5" t="s">
        <v>12</v>
      </c>
      <c r="C25" s="14">
        <v>0.38400000000000001</v>
      </c>
      <c r="D25" s="14">
        <v>0.4</v>
      </c>
      <c r="E25" s="14">
        <v>0.33800000000000002</v>
      </c>
      <c r="F25" s="14">
        <v>0.36899999999999999</v>
      </c>
      <c r="G25" s="14">
        <v>0.32300000000000001</v>
      </c>
      <c r="H25" s="14">
        <v>0.311</v>
      </c>
      <c r="I25" s="14">
        <v>0.25351249346587734</v>
      </c>
      <c r="J25" s="14">
        <v>0.3002624502336908</v>
      </c>
      <c r="K25" s="14">
        <v>0.23417650916692095</v>
      </c>
      <c r="L25" s="14">
        <v>0.2349511280052789</v>
      </c>
      <c r="M25" s="14">
        <v>0.28224418259510564</v>
      </c>
      <c r="N25" s="14">
        <v>0.29506541637419642</v>
      </c>
      <c r="O25" s="14">
        <v>0.21784268872137977</v>
      </c>
      <c r="P25" s="14">
        <v>0.25510142922975909</v>
      </c>
      <c r="Q25" s="14">
        <v>0.29663491564715105</v>
      </c>
      <c r="R25" s="14">
        <v>0.309</v>
      </c>
      <c r="S25" s="14">
        <v>0.27600000000000002</v>
      </c>
      <c r="T25" s="14">
        <v>0.28699999999999998</v>
      </c>
      <c r="U25" s="14">
        <v>0.27900000000000003</v>
      </c>
      <c r="V25" s="14">
        <v>0.34799999999999998</v>
      </c>
      <c r="W25" s="14">
        <v>0.2127</v>
      </c>
      <c r="X25" s="14">
        <v>0.1963</v>
      </c>
      <c r="Y25" s="14">
        <v>0.18210000000000001</v>
      </c>
      <c r="Z25" s="14"/>
      <c r="AA25" s="145"/>
      <c r="AB25" s="14">
        <v>0.1993</v>
      </c>
      <c r="AC25" s="14">
        <v>0.18840000000000001</v>
      </c>
      <c r="AD25" s="14">
        <v>0.17299999999999999</v>
      </c>
      <c r="AE25" s="14"/>
      <c r="AF25" s="145"/>
      <c r="AG25" s="14">
        <v>0.372</v>
      </c>
      <c r="AH25" s="14">
        <v>0.34399999999999997</v>
      </c>
      <c r="AI25" s="14">
        <v>0.26300000000000001</v>
      </c>
      <c r="AJ25" s="14">
        <v>0.27300000000000002</v>
      </c>
      <c r="AK25" s="14">
        <v>0.29899999999999999</v>
      </c>
      <c r="AL25" s="14">
        <v>0.19670000000000001</v>
      </c>
      <c r="AN25" s="14">
        <v>0.18659999999999999</v>
      </c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</row>
    <row r="26" spans="2:61">
      <c r="B26" s="5" t="s">
        <v>13</v>
      </c>
      <c r="C26" s="14">
        <v>4.2999999999999997E-2</v>
      </c>
      <c r="D26" s="14">
        <v>3.6999999999999998E-2</v>
      </c>
      <c r="E26" s="14">
        <v>4.7E-2</v>
      </c>
      <c r="F26" s="14">
        <v>5.0999999999999997E-2</v>
      </c>
      <c r="G26" s="14">
        <v>4.3999999999999997E-2</v>
      </c>
      <c r="H26" s="14">
        <v>5.1999999999999998E-2</v>
      </c>
      <c r="I26" s="14">
        <v>0.12937988124081296</v>
      </c>
      <c r="J26" s="14">
        <v>0.1324798062870863</v>
      </c>
      <c r="K26" s="14">
        <v>0.13147173218692335</v>
      </c>
      <c r="L26" s="14">
        <v>0.12080141398656206</v>
      </c>
      <c r="M26" s="14">
        <v>0.12938253711059741</v>
      </c>
      <c r="N26" s="14">
        <v>0.13096653673828881</v>
      </c>
      <c r="O26" s="14">
        <v>0.13120718554437344</v>
      </c>
      <c r="P26" s="14">
        <v>0.13679533853476408</v>
      </c>
      <c r="Q26" s="14">
        <v>0.12609873535854221</v>
      </c>
      <c r="R26" s="14">
        <v>0.15</v>
      </c>
      <c r="S26" s="14">
        <v>0.157</v>
      </c>
      <c r="T26" s="14">
        <v>0.157</v>
      </c>
      <c r="U26" s="14">
        <v>0.157</v>
      </c>
      <c r="V26" s="14">
        <v>0.17699999999999999</v>
      </c>
      <c r="W26" s="14">
        <v>0.22040000000000001</v>
      </c>
      <c r="X26" s="14">
        <v>0.1772</v>
      </c>
      <c r="Y26" s="14">
        <v>0.1706</v>
      </c>
      <c r="Z26" s="14"/>
      <c r="AA26" s="145"/>
      <c r="AB26" s="14">
        <v>0.1986</v>
      </c>
      <c r="AC26" s="14">
        <v>0.1787</v>
      </c>
      <c r="AD26" s="14">
        <v>0.17810000000000001</v>
      </c>
      <c r="AE26" s="14"/>
      <c r="AF26" s="145"/>
      <c r="AG26" s="14">
        <v>4.4999999999999998E-2</v>
      </c>
      <c r="AH26" s="14">
        <v>5.0999999999999997E-2</v>
      </c>
      <c r="AI26" s="14">
        <v>0.128</v>
      </c>
      <c r="AJ26" s="14">
        <v>0.13600000000000001</v>
      </c>
      <c r="AK26" s="14">
        <v>0.16300000000000001</v>
      </c>
      <c r="AL26" s="14">
        <v>0.18890000000000001</v>
      </c>
      <c r="AN26" s="14">
        <v>0.18490000000000001</v>
      </c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</row>
    <row r="27" spans="2:61">
      <c r="B27" s="5" t="s">
        <v>14</v>
      </c>
      <c r="C27" s="14">
        <v>9.0999999999999998E-2</v>
      </c>
      <c r="D27" s="14">
        <v>9.5000000000000001E-2</v>
      </c>
      <c r="E27" s="14">
        <v>9.8000000000000004E-2</v>
      </c>
      <c r="F27" s="14">
        <v>0.108</v>
      </c>
      <c r="G27" s="14">
        <v>0.11600000000000001</v>
      </c>
      <c r="H27" s="14">
        <v>0.113</v>
      </c>
      <c r="I27" s="14">
        <v>0.11658498069036193</v>
      </c>
      <c r="J27" s="14">
        <v>0.12203276756214222</v>
      </c>
      <c r="K27" s="14">
        <v>0.13595210381008088</v>
      </c>
      <c r="L27" s="14">
        <v>0.14027994895661675</v>
      </c>
      <c r="M27" s="14">
        <v>0.12979826899126309</v>
      </c>
      <c r="N27" s="14">
        <v>0.10860123972243203</v>
      </c>
      <c r="O27" s="14">
        <v>0.16865631750755172</v>
      </c>
      <c r="P27" s="14">
        <v>0.16112385637799143</v>
      </c>
      <c r="Q27" s="14">
        <v>0.13100077780472666</v>
      </c>
      <c r="R27" s="14">
        <v>0.189</v>
      </c>
      <c r="S27" s="14">
        <v>0.27400000000000002</v>
      </c>
      <c r="T27" s="14">
        <v>0.28699999999999998</v>
      </c>
      <c r="U27" s="14">
        <v>0.24399999999999999</v>
      </c>
      <c r="V27" s="14">
        <v>0.19</v>
      </c>
      <c r="W27" s="14">
        <v>0.27650000000000002</v>
      </c>
      <c r="X27" s="14">
        <v>0.27179999999999999</v>
      </c>
      <c r="Y27" s="14">
        <v>0.2389</v>
      </c>
      <c r="Z27" s="14"/>
      <c r="AA27" s="145"/>
      <c r="AB27" s="14">
        <v>0.27650000000000002</v>
      </c>
      <c r="AC27" s="14">
        <v>0.27179999999999999</v>
      </c>
      <c r="AD27" s="14">
        <v>0.2387</v>
      </c>
      <c r="AE27" s="14"/>
      <c r="AF27" s="145"/>
      <c r="AG27" s="14">
        <v>9.8000000000000004E-2</v>
      </c>
      <c r="AH27" s="14">
        <v>0.109</v>
      </c>
      <c r="AI27" s="14">
        <v>0.128</v>
      </c>
      <c r="AJ27" s="14">
        <v>0.16200000000000001</v>
      </c>
      <c r="AK27" s="14">
        <v>0.247</v>
      </c>
      <c r="AL27" s="14">
        <v>0.26190000000000002</v>
      </c>
      <c r="AN27" s="14">
        <v>0.26179999999999998</v>
      </c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</row>
    <row r="28" spans="2:61">
      <c r="B28" s="5" t="s">
        <v>15</v>
      </c>
      <c r="C28" s="14">
        <v>5.1999999999999998E-2</v>
      </c>
      <c r="D28" s="14">
        <v>5.6000000000000001E-2</v>
      </c>
      <c r="E28" s="14">
        <v>5.2999999999999999E-2</v>
      </c>
      <c r="F28" s="14">
        <v>5.3999999999999999E-2</v>
      </c>
      <c r="G28" s="14">
        <v>5.5E-2</v>
      </c>
      <c r="H28" s="14">
        <v>5.7000000000000002E-2</v>
      </c>
      <c r="I28" s="14">
        <v>4.7268964937878223E-2</v>
      </c>
      <c r="J28" s="14">
        <v>5.5175983156158612E-2</v>
      </c>
      <c r="K28" s="14">
        <v>4.9741475322956356E-2</v>
      </c>
      <c r="L28" s="14">
        <v>5.1869085261154857E-2</v>
      </c>
      <c r="M28" s="14">
        <v>5.3839355230103504E-2</v>
      </c>
      <c r="N28" s="14">
        <v>5.2505978423513247E-2</v>
      </c>
      <c r="O28" s="14">
        <v>5.8103315098678714E-2</v>
      </c>
      <c r="P28" s="14">
        <v>5.6062885480988173E-2</v>
      </c>
      <c r="Q28" s="14">
        <v>5.1658808303888845E-2</v>
      </c>
      <c r="R28" s="14">
        <v>8.5999999999999993E-2</v>
      </c>
      <c r="S28" s="14">
        <v>4.5999999999999999E-2</v>
      </c>
      <c r="T28" s="14">
        <v>5.1999999999999998E-2</v>
      </c>
      <c r="U28" s="14">
        <v>4.3999999999999997E-2</v>
      </c>
      <c r="V28" s="14">
        <v>4.2999999999999997E-2</v>
      </c>
      <c r="W28" s="14">
        <v>5.2999999999999999E-2</v>
      </c>
      <c r="X28" s="14">
        <v>6.0699999999999997E-2</v>
      </c>
      <c r="Y28" s="14">
        <v>5.5E-2</v>
      </c>
      <c r="Z28" s="14"/>
      <c r="AA28" s="145"/>
      <c r="AB28" s="14">
        <v>5.2999999999999999E-2</v>
      </c>
      <c r="AC28" s="14">
        <v>6.0699999999999997E-2</v>
      </c>
      <c r="AD28" s="14">
        <v>5.4899999999999997E-2</v>
      </c>
      <c r="AE28" s="14"/>
      <c r="AF28" s="145"/>
      <c r="AG28" s="14">
        <v>5.3999999999999999E-2</v>
      </c>
      <c r="AH28" s="14">
        <v>5.3999999999999999E-2</v>
      </c>
      <c r="AI28" s="14">
        <v>5.1999999999999998E-2</v>
      </c>
      <c r="AJ28" s="14">
        <v>6.4000000000000001E-2</v>
      </c>
      <c r="AK28" s="14">
        <v>4.5999999999999999E-2</v>
      </c>
      <c r="AL28" s="14">
        <v>5.62E-2</v>
      </c>
      <c r="AN28" s="14">
        <v>5.62E-2</v>
      </c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</row>
    <row r="29" spans="2:61">
      <c r="B29" s="5" t="s">
        <v>16</v>
      </c>
      <c r="C29" s="14">
        <v>1E-3</v>
      </c>
      <c r="D29" s="14">
        <v>0</v>
      </c>
      <c r="E29" s="14">
        <v>0</v>
      </c>
      <c r="F29" s="14">
        <v>7.8E-2</v>
      </c>
      <c r="G29" s="14">
        <v>0</v>
      </c>
      <c r="H29" s="14">
        <v>8.0000000000000002E-3</v>
      </c>
      <c r="I29" s="14">
        <v>-2.1276943824331701E-3</v>
      </c>
      <c r="J29" s="14">
        <v>4.9702220751056637E-3</v>
      </c>
      <c r="K29" s="14">
        <v>1.3287056991744553E-2</v>
      </c>
      <c r="L29" s="14">
        <v>2.0456652781299767E-2</v>
      </c>
      <c r="M29" s="14">
        <v>5.889596532665505E-3</v>
      </c>
      <c r="N29" s="14">
        <v>-1.5093834858592002E-2</v>
      </c>
      <c r="O29" s="14">
        <v>4.4044376771199155E-3</v>
      </c>
      <c r="P29" s="14">
        <v>-8.7410914575784676E-3</v>
      </c>
      <c r="Q29" s="14">
        <v>3.9666343231002047E-3</v>
      </c>
      <c r="R29" s="14">
        <v>1.4E-2</v>
      </c>
      <c r="S29" s="14">
        <v>2E-3</v>
      </c>
      <c r="T29" s="14">
        <v>1E-3</v>
      </c>
      <c r="U29" s="14">
        <v>1E-3</v>
      </c>
      <c r="V29" s="14">
        <v>2E-3</v>
      </c>
      <c r="W29" s="14">
        <v>2.8E-3</v>
      </c>
      <c r="X29" s="14">
        <v>-1.6000000000000001E-3</v>
      </c>
      <c r="Y29" s="14">
        <v>1.1000000000000001E-3</v>
      </c>
      <c r="Z29" s="14"/>
      <c r="AA29" s="145"/>
      <c r="AB29" s="14">
        <v>2.8E-3</v>
      </c>
      <c r="AC29" s="14">
        <v>-1.6000000000000001E-3</v>
      </c>
      <c r="AD29" s="14">
        <v>1.1000000000000001E-3</v>
      </c>
      <c r="AE29" s="14"/>
      <c r="AF29" s="145"/>
      <c r="AG29" s="14">
        <v>1.9E-2</v>
      </c>
      <c r="AH29" s="14">
        <v>3.0000000000000001E-3</v>
      </c>
      <c r="AI29" s="14">
        <v>6.0000000000000001E-3</v>
      </c>
      <c r="AJ29" s="14">
        <v>4.0000000000000001E-3</v>
      </c>
      <c r="AK29" s="14">
        <v>2E-3</v>
      </c>
      <c r="AL29" s="14">
        <v>8.0000000000000004E-4</v>
      </c>
      <c r="AN29" s="14">
        <v>8.0000000000000004E-4</v>
      </c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</row>
    <row r="30" spans="2:61">
      <c r="B30" s="5" t="s">
        <v>17</v>
      </c>
      <c r="C30" s="14">
        <v>4.9000000000000002E-2</v>
      </c>
      <c r="D30" s="14">
        <v>4.9000000000000002E-2</v>
      </c>
      <c r="E30" s="14">
        <v>6.2E-2</v>
      </c>
      <c r="F30" s="14">
        <v>7.2999999999999995E-2</v>
      </c>
      <c r="G30" s="14">
        <v>6.2E-2</v>
      </c>
      <c r="H30" s="14">
        <v>6.3E-2</v>
      </c>
      <c r="I30" s="14">
        <v>5.5213154869998039E-2</v>
      </c>
      <c r="J30" s="14">
        <v>4.560028768360589E-2</v>
      </c>
      <c r="K30" s="14">
        <v>6.092830262578372E-2</v>
      </c>
      <c r="L30" s="14">
        <v>6.5008617412808056E-2</v>
      </c>
      <c r="M30" s="14">
        <v>1.8344964708491458E-3</v>
      </c>
      <c r="N30" s="14">
        <v>5.8369488808971762E-2</v>
      </c>
      <c r="O30" s="14">
        <v>6.833196607022779E-2</v>
      </c>
      <c r="P30" s="14">
        <v>6.5371278257892004E-2</v>
      </c>
      <c r="Q30" s="14">
        <v>5.6597008712208199E-2</v>
      </c>
      <c r="R30" s="14">
        <v>0.113</v>
      </c>
      <c r="S30" s="14">
        <v>6.9000000000000006E-2</v>
      </c>
      <c r="T30" s="14">
        <v>5.7000000000000002E-2</v>
      </c>
      <c r="U30" s="14">
        <v>5.1999999999999998E-2</v>
      </c>
      <c r="V30" s="14">
        <v>0.04</v>
      </c>
      <c r="W30" s="14">
        <v>5.4399999999999997E-2</v>
      </c>
      <c r="X30" s="14">
        <v>4.9399999999999999E-2</v>
      </c>
      <c r="Y30" s="14">
        <v>8.4699999999999998E-2</v>
      </c>
      <c r="Z30" s="14"/>
      <c r="AA30" s="145"/>
      <c r="AB30" s="14">
        <v>5.4399999999999997E-2</v>
      </c>
      <c r="AC30" s="14">
        <v>4.9399999999999999E-2</v>
      </c>
      <c r="AD30" s="14">
        <v>8.4699999999999998E-2</v>
      </c>
      <c r="AE30" s="14"/>
      <c r="AF30" s="145"/>
      <c r="AG30" s="14">
        <v>5.8000000000000003E-2</v>
      </c>
      <c r="AH30" s="14">
        <v>5.7000000000000002E-2</v>
      </c>
      <c r="AI30" s="14">
        <v>4.5999999999999999E-2</v>
      </c>
      <c r="AJ30" s="14">
        <v>7.6999999999999999E-2</v>
      </c>
      <c r="AK30" s="41">
        <v>5.2999999999999999E-2</v>
      </c>
      <c r="AL30" s="41">
        <v>6.3299999999999995E-2</v>
      </c>
      <c r="AN30" s="41">
        <v>6.3299999999999995E-2</v>
      </c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</row>
    <row r="31" spans="2:61">
      <c r="B31" s="17" t="s">
        <v>19</v>
      </c>
      <c r="C31" s="16">
        <v>0.62000000000000011</v>
      </c>
      <c r="D31" s="16">
        <v>0.63600000000000012</v>
      </c>
      <c r="E31" s="16">
        <v>0.59800000000000009</v>
      </c>
      <c r="F31" s="16">
        <v>0.73299999999999998</v>
      </c>
      <c r="G31" s="16">
        <v>0.60000000000000009</v>
      </c>
      <c r="H31" s="16">
        <v>0.60400000000000009</v>
      </c>
      <c r="I31" s="16">
        <v>0.59983178082249533</v>
      </c>
      <c r="J31" s="16">
        <v>0.66052151699778949</v>
      </c>
      <c r="K31" s="16">
        <v>0.62555718010440986</v>
      </c>
      <c r="L31" s="16">
        <v>0.63336684640372043</v>
      </c>
      <c r="M31" s="16">
        <v>0.60298843693058435</v>
      </c>
      <c r="N31" s="16">
        <v>0.63041482520881031</v>
      </c>
      <c r="O31" s="16">
        <v>0.64854591061933142</v>
      </c>
      <c r="P31" s="16">
        <v>0.66571369642381639</v>
      </c>
      <c r="Q31" s="16">
        <v>0.66595688014961718</v>
      </c>
      <c r="R31" s="16">
        <v>0.86099999999999999</v>
      </c>
      <c r="S31" s="16">
        <v>0.82399999999999995</v>
      </c>
      <c r="T31" s="16">
        <v>0.84099999999999997</v>
      </c>
      <c r="U31" s="16">
        <v>0.77800000000000002</v>
      </c>
      <c r="V31" s="16">
        <v>0.79900000000000004</v>
      </c>
      <c r="W31" s="16">
        <v>0.81979999999999997</v>
      </c>
      <c r="X31" s="16">
        <v>0.75380000000000003</v>
      </c>
      <c r="Y31" s="16">
        <v>0.73250000000000004</v>
      </c>
      <c r="Z31" s="14"/>
      <c r="AA31" s="145"/>
      <c r="AB31" s="16">
        <v>0.78459999999999996</v>
      </c>
      <c r="AC31" s="16">
        <v>0.74750000000000005</v>
      </c>
      <c r="AD31" s="16">
        <v>0.73040000000000005</v>
      </c>
      <c r="AE31" s="14"/>
      <c r="AF31" s="145"/>
      <c r="AG31" s="16">
        <v>0.64600000000000002</v>
      </c>
      <c r="AH31" s="16">
        <v>0.61699999999999999</v>
      </c>
      <c r="AI31" s="16">
        <v>0.623</v>
      </c>
      <c r="AJ31" s="16">
        <v>0.71599999999999997</v>
      </c>
      <c r="AK31" s="14">
        <v>0.81</v>
      </c>
      <c r="AL31" s="14">
        <v>0.76780000000000004</v>
      </c>
      <c r="AN31" s="16">
        <v>0.75360000000000005</v>
      </c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</row>
    <row r="32" spans="2:61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14"/>
      <c r="N32" s="14"/>
      <c r="O32" s="8"/>
      <c r="P32" s="8"/>
      <c r="Q32" s="14"/>
      <c r="R32" s="14"/>
      <c r="S32" s="8"/>
      <c r="T32" s="8"/>
      <c r="U32" s="8"/>
      <c r="V32" s="14"/>
      <c r="W32" s="14"/>
      <c r="X32" s="14"/>
      <c r="Y32" s="14"/>
      <c r="Z32" s="14"/>
      <c r="AA32" s="145"/>
      <c r="AB32" s="8"/>
      <c r="AC32" s="8"/>
      <c r="AD32" s="8"/>
      <c r="AE32" s="14"/>
      <c r="AF32" s="145"/>
      <c r="AG32" s="8"/>
      <c r="AH32" s="8"/>
      <c r="AI32" s="8"/>
      <c r="AJ32" s="8"/>
      <c r="AK32" s="14"/>
      <c r="AL32" s="14"/>
      <c r="AN32" s="14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</row>
    <row r="33" spans="2:61">
      <c r="B33" s="5" t="s">
        <v>18</v>
      </c>
      <c r="C33" s="14">
        <v>0.17499999999999999</v>
      </c>
      <c r="D33" s="14">
        <v>0.16500000000000001</v>
      </c>
      <c r="E33" s="14">
        <v>0.17199999999999999</v>
      </c>
      <c r="F33" s="14">
        <v>0.20399999999999999</v>
      </c>
      <c r="G33" s="14">
        <v>0.19600000000000001</v>
      </c>
      <c r="H33" s="14">
        <v>0.20100000000000001</v>
      </c>
      <c r="I33" s="14">
        <v>0.21</v>
      </c>
      <c r="J33" s="14">
        <v>0.20599999999999999</v>
      </c>
      <c r="K33" s="14">
        <v>0.21099999999999999</v>
      </c>
      <c r="L33" s="14">
        <v>0.21540764871543963</v>
      </c>
      <c r="M33" s="14">
        <v>0.20864363019509649</v>
      </c>
      <c r="N33" s="14">
        <v>0.20399999999999999</v>
      </c>
      <c r="O33" s="14">
        <v>0.27827512057570614</v>
      </c>
      <c r="P33" s="14">
        <v>0.29699999999999999</v>
      </c>
      <c r="Q33" s="14">
        <v>0.28599999999999998</v>
      </c>
      <c r="R33" s="14">
        <v>0.5</v>
      </c>
      <c r="S33" s="14">
        <v>0.27900000000000003</v>
      </c>
      <c r="T33" s="14">
        <v>0.23300000000000001</v>
      </c>
      <c r="U33" s="14">
        <v>0.21</v>
      </c>
      <c r="V33" s="14">
        <v>0.20200000000000001</v>
      </c>
      <c r="W33" s="14">
        <v>0.23760000000000001</v>
      </c>
      <c r="X33" s="14">
        <v>0.24840000000000001</v>
      </c>
      <c r="Y33" s="14">
        <v>0.24310000000000001</v>
      </c>
      <c r="Z33" s="14"/>
      <c r="AA33" s="145"/>
      <c r="AB33" s="14">
        <v>0.23760000000000001</v>
      </c>
      <c r="AC33" s="14">
        <v>0.24840000000000001</v>
      </c>
      <c r="AD33" s="14">
        <v>0.24279999999999999</v>
      </c>
      <c r="AE33" s="14"/>
      <c r="AF33" s="145"/>
      <c r="AG33" s="14">
        <v>0.17899999999999999</v>
      </c>
      <c r="AH33" s="14">
        <v>0.20300000000000001</v>
      </c>
      <c r="AI33" s="14">
        <v>0.21</v>
      </c>
      <c r="AJ33" s="14">
        <v>0.34599999999999997</v>
      </c>
      <c r="AK33" s="14">
        <v>0.22900000000000001</v>
      </c>
      <c r="AL33" s="14">
        <v>0.24310000000000001</v>
      </c>
      <c r="AN33" s="14">
        <v>0.24299999999999999</v>
      </c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</row>
    <row r="34" spans="2:61"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50"/>
      <c r="AB34" s="8"/>
      <c r="AC34" s="8"/>
      <c r="AD34" s="8"/>
      <c r="AE34" s="8"/>
      <c r="AG34" s="8"/>
      <c r="AH34" s="8"/>
      <c r="AI34" s="8"/>
      <c r="AJ34" s="8"/>
      <c r="AK34" s="8"/>
      <c r="AL34" s="8"/>
      <c r="AN34" s="8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</row>
    <row r="35" spans="2:61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0"/>
      <c r="AB35" s="8"/>
      <c r="AC35" s="8"/>
      <c r="AD35" s="8"/>
      <c r="AE35" s="8"/>
      <c r="AG35" s="8"/>
      <c r="AH35" s="8"/>
      <c r="AI35" s="8"/>
      <c r="AJ35" s="8"/>
      <c r="AK35" s="8"/>
      <c r="AL35" s="8"/>
      <c r="AN35" s="8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</row>
    <row r="36" spans="2:61">
      <c r="B36" s="7" t="s">
        <v>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42"/>
      <c r="W36" s="42"/>
      <c r="X36" s="42"/>
      <c r="Y36" s="42"/>
      <c r="Z36" s="42"/>
      <c r="AA36" s="51"/>
      <c r="AB36" s="8"/>
      <c r="AC36" s="42"/>
      <c r="AD36" s="42"/>
      <c r="AE36" s="42"/>
      <c r="AG36" s="8"/>
      <c r="AH36" s="8"/>
      <c r="AI36" s="8"/>
      <c r="AJ36" s="8"/>
      <c r="AK36" s="8"/>
      <c r="AL36" s="8"/>
      <c r="AN36" s="8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</row>
    <row r="37" spans="2:61">
      <c r="B37" s="5" t="s">
        <v>21</v>
      </c>
      <c r="C37" s="13">
        <v>880</v>
      </c>
      <c r="D37" s="13">
        <v>3467</v>
      </c>
      <c r="E37" s="13">
        <v>6500</v>
      </c>
      <c r="F37" s="13">
        <v>12820</v>
      </c>
      <c r="G37" s="13">
        <v>4999</v>
      </c>
      <c r="H37" s="13">
        <v>9929</v>
      </c>
      <c r="I37" s="13">
        <v>14451</v>
      </c>
      <c r="J37" s="13">
        <v>20986</v>
      </c>
      <c r="K37" s="13">
        <v>6409</v>
      </c>
      <c r="L37" s="13">
        <v>13542.292721000002</v>
      </c>
      <c r="M37" s="13">
        <v>17844</v>
      </c>
      <c r="N37" s="13">
        <v>19996</v>
      </c>
      <c r="O37" s="13">
        <v>4434.6338809999997</v>
      </c>
      <c r="P37" s="13">
        <v>9991</v>
      </c>
      <c r="Q37" s="13">
        <v>12917</v>
      </c>
      <c r="R37" s="13">
        <v>20335</v>
      </c>
      <c r="S37" s="13">
        <v>4055</v>
      </c>
      <c r="T37" s="13">
        <v>9485</v>
      </c>
      <c r="U37" s="13">
        <v>12853</v>
      </c>
      <c r="V37" s="13">
        <v>24017</v>
      </c>
      <c r="W37" s="42">
        <v>6036</v>
      </c>
      <c r="X37" s="184">
        <v>11490</v>
      </c>
      <c r="Y37" s="42">
        <v>15016.72</v>
      </c>
      <c r="Z37" s="13"/>
      <c r="AA37" s="52"/>
      <c r="AB37" s="13">
        <v>6036</v>
      </c>
      <c r="AC37" s="187">
        <v>11490</v>
      </c>
      <c r="AD37" s="42">
        <v>15016.72</v>
      </c>
      <c r="AE37" s="13"/>
      <c r="AF37" s="123"/>
      <c r="AG37" s="13">
        <v>12820</v>
      </c>
      <c r="AH37" s="13">
        <v>20986</v>
      </c>
      <c r="AI37" s="13">
        <v>19996</v>
      </c>
      <c r="AJ37" s="13">
        <v>20335</v>
      </c>
      <c r="AK37" s="13">
        <v>24017</v>
      </c>
      <c r="AL37" s="13">
        <v>15016.72</v>
      </c>
      <c r="AN37" s="13">
        <v>15016.72</v>
      </c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</row>
    <row r="38" spans="2:61">
      <c r="B38" s="5" t="s">
        <v>22</v>
      </c>
      <c r="C38" s="13">
        <v>8745</v>
      </c>
      <c r="D38" s="13">
        <v>15128</v>
      </c>
      <c r="E38" s="13">
        <v>7344</v>
      </c>
      <c r="F38" s="13">
        <v>4779</v>
      </c>
      <c r="G38" s="13">
        <v>5145</v>
      </c>
      <c r="H38" s="13">
        <v>4924</v>
      </c>
      <c r="I38" s="13">
        <v>6465</v>
      </c>
      <c r="J38" s="13">
        <v>2746</v>
      </c>
      <c r="K38" s="13">
        <v>533</v>
      </c>
      <c r="L38" s="13">
        <v>820.42888598994637</v>
      </c>
      <c r="M38" s="13">
        <v>2603.855</v>
      </c>
      <c r="N38" s="13">
        <v>1943</v>
      </c>
      <c r="O38" s="13">
        <v>3394.6635887299999</v>
      </c>
      <c r="P38" s="13">
        <v>4968</v>
      </c>
      <c r="Q38" s="13">
        <v>4229</v>
      </c>
      <c r="R38" s="13">
        <v>4228</v>
      </c>
      <c r="S38" s="13">
        <v>1808</v>
      </c>
      <c r="T38" s="13">
        <v>698</v>
      </c>
      <c r="U38" s="13">
        <v>1324</v>
      </c>
      <c r="V38" s="13">
        <v>1725</v>
      </c>
      <c r="W38" s="42">
        <v>-581.70000000000005</v>
      </c>
      <c r="X38" s="42">
        <v>3499</v>
      </c>
      <c r="Y38" s="42">
        <v>2585.94</v>
      </c>
      <c r="Z38" s="13"/>
      <c r="AA38" s="52"/>
      <c r="AB38" s="13">
        <v>-581.70000000000005</v>
      </c>
      <c r="AC38" s="42">
        <v>3499</v>
      </c>
      <c r="AD38" s="42">
        <v>2585.94</v>
      </c>
      <c r="AE38" s="13"/>
      <c r="AG38" s="13">
        <v>4779</v>
      </c>
      <c r="AH38" s="13">
        <v>2746</v>
      </c>
      <c r="AI38" s="13">
        <v>1943</v>
      </c>
      <c r="AJ38" s="13">
        <v>4228</v>
      </c>
      <c r="AK38" s="13">
        <v>1725</v>
      </c>
      <c r="AL38" s="13">
        <v>2585.94</v>
      </c>
      <c r="AN38" s="13">
        <v>2585.94</v>
      </c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</row>
    <row r="39" spans="2:61">
      <c r="B39" s="5" t="s">
        <v>23</v>
      </c>
      <c r="C39" s="13">
        <v>15077</v>
      </c>
      <c r="D39" s="13">
        <v>13668</v>
      </c>
      <c r="E39" s="13">
        <v>14538</v>
      </c>
      <c r="F39" s="13">
        <v>11355</v>
      </c>
      <c r="G39" s="13">
        <v>11092</v>
      </c>
      <c r="H39" s="13">
        <v>11730</v>
      </c>
      <c r="I39" s="13">
        <v>11577</v>
      </c>
      <c r="J39" s="13">
        <v>9033</v>
      </c>
      <c r="K39" s="13">
        <v>10428</v>
      </c>
      <c r="L39" s="13">
        <v>13326</v>
      </c>
      <c r="M39" s="13">
        <v>13141.267</v>
      </c>
      <c r="N39" s="13">
        <v>15004</v>
      </c>
      <c r="O39" s="13">
        <v>22028.841829730001</v>
      </c>
      <c r="P39" s="13">
        <v>21720</v>
      </c>
      <c r="Q39" s="13">
        <v>19480</v>
      </c>
      <c r="R39" s="13">
        <v>32562</v>
      </c>
      <c r="S39" s="13">
        <v>25029</v>
      </c>
      <c r="T39" s="13">
        <v>27941</v>
      </c>
      <c r="U39" s="13">
        <v>27496</v>
      </c>
      <c r="V39" s="13">
        <v>29934</v>
      </c>
      <c r="W39" s="42">
        <v>34066.9</v>
      </c>
      <c r="X39" s="42">
        <v>41714</v>
      </c>
      <c r="Y39" s="42">
        <v>31601.919999999998</v>
      </c>
      <c r="Z39" s="13"/>
      <c r="AA39" s="52"/>
      <c r="AB39" s="13">
        <v>34066.9</v>
      </c>
      <c r="AC39" s="42">
        <v>41714</v>
      </c>
      <c r="AD39" s="42">
        <v>31601.919999999998</v>
      </c>
      <c r="AE39" s="13"/>
      <c r="AG39" s="13">
        <v>11355</v>
      </c>
      <c r="AH39" s="13">
        <v>9033</v>
      </c>
      <c r="AI39" s="13">
        <v>15004</v>
      </c>
      <c r="AJ39" s="13">
        <v>32562</v>
      </c>
      <c r="AK39" s="13">
        <v>29934</v>
      </c>
      <c r="AL39" s="13">
        <v>31601.919999999998</v>
      </c>
      <c r="AN39" s="13">
        <v>31601.919999999998</v>
      </c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</row>
    <row r="40" spans="2:61">
      <c r="B40" s="5" t="s">
        <v>24</v>
      </c>
      <c r="C40" s="13">
        <v>34071</v>
      </c>
      <c r="D40" s="13">
        <v>40701</v>
      </c>
      <c r="E40" s="13">
        <v>42125</v>
      </c>
      <c r="F40" s="13">
        <v>42114</v>
      </c>
      <c r="G40" s="13">
        <v>43158</v>
      </c>
      <c r="H40" s="13">
        <v>44294</v>
      </c>
      <c r="I40" s="13">
        <v>45597</v>
      </c>
      <c r="J40" s="13">
        <v>45096</v>
      </c>
      <c r="K40" s="13">
        <v>45675</v>
      </c>
      <c r="L40" s="13">
        <v>46613.935885166902</v>
      </c>
      <c r="M40" s="13">
        <v>54236.04</v>
      </c>
      <c r="N40" s="13">
        <v>54890</v>
      </c>
      <c r="O40" s="13">
        <v>55287.067338279536</v>
      </c>
      <c r="P40" s="13">
        <v>55253</v>
      </c>
      <c r="Q40" s="13">
        <v>55270</v>
      </c>
      <c r="R40" s="13">
        <v>69446</v>
      </c>
      <c r="S40" s="13">
        <v>59719</v>
      </c>
      <c r="T40" s="13">
        <v>59506</v>
      </c>
      <c r="U40" s="13">
        <v>59024</v>
      </c>
      <c r="V40" s="13">
        <v>58671</v>
      </c>
      <c r="W40" s="13">
        <v>58633.7</v>
      </c>
      <c r="X40" s="13">
        <v>58012</v>
      </c>
      <c r="Y40" s="13">
        <v>62994.9</v>
      </c>
      <c r="Z40" s="13"/>
      <c r="AA40" s="52"/>
      <c r="AB40" s="13">
        <v>59211</v>
      </c>
      <c r="AC40" s="13">
        <v>58012</v>
      </c>
      <c r="AD40" s="13">
        <v>62994.9</v>
      </c>
      <c r="AE40" s="13"/>
      <c r="AG40" s="13">
        <v>42114</v>
      </c>
      <c r="AH40" s="13">
        <v>45096</v>
      </c>
      <c r="AI40" s="13">
        <v>54890</v>
      </c>
      <c r="AJ40" s="13">
        <v>69446</v>
      </c>
      <c r="AK40" s="13">
        <v>58671</v>
      </c>
      <c r="AL40" s="13">
        <v>62994.9</v>
      </c>
      <c r="AN40" s="13">
        <v>62994.9</v>
      </c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</row>
    <row r="41" spans="2:61">
      <c r="B41" s="5" t="s">
        <v>25</v>
      </c>
      <c r="C41" s="20">
        <v>0.44</v>
      </c>
      <c r="D41" s="20">
        <v>0.34</v>
      </c>
      <c r="E41" s="20">
        <v>0.35</v>
      </c>
      <c r="F41" s="20">
        <v>0.27</v>
      </c>
      <c r="G41" s="20">
        <v>0.3</v>
      </c>
      <c r="H41" s="20">
        <v>0.3</v>
      </c>
      <c r="I41" s="20">
        <v>0.3</v>
      </c>
      <c r="J41" s="20">
        <v>0.2</v>
      </c>
      <c r="K41" s="20">
        <v>0.2</v>
      </c>
      <c r="L41" s="20">
        <v>0.3</v>
      </c>
      <c r="M41" s="12">
        <v>0.2</v>
      </c>
      <c r="N41" s="12">
        <v>0.3</v>
      </c>
      <c r="O41" s="20">
        <v>0.39844475191538548</v>
      </c>
      <c r="P41" s="20">
        <v>0.4</v>
      </c>
      <c r="Q41" s="12">
        <v>0.4</v>
      </c>
      <c r="R41" s="12">
        <v>0.5</v>
      </c>
      <c r="S41" s="20">
        <v>0.4</v>
      </c>
      <c r="T41" s="20">
        <v>0.5</v>
      </c>
      <c r="U41" s="20">
        <v>0.5</v>
      </c>
      <c r="V41" s="20">
        <v>0.5</v>
      </c>
      <c r="W41" s="20">
        <v>0.57999999999999996</v>
      </c>
      <c r="X41" s="20">
        <v>0.72</v>
      </c>
      <c r="Y41" s="20">
        <v>0.51</v>
      </c>
      <c r="Z41" s="20"/>
      <c r="AA41" s="122"/>
      <c r="AB41" s="20">
        <v>0.56999999999999995</v>
      </c>
      <c r="AC41" s="20">
        <v>0.72</v>
      </c>
      <c r="AD41" s="20">
        <v>0.5</v>
      </c>
      <c r="AE41" s="20"/>
      <c r="AG41" s="20">
        <v>0.27</v>
      </c>
      <c r="AH41" s="20">
        <v>0.2</v>
      </c>
      <c r="AI41" s="20">
        <v>0.3</v>
      </c>
      <c r="AJ41" s="20">
        <v>0.5</v>
      </c>
      <c r="AK41" s="12">
        <v>0.5</v>
      </c>
      <c r="AL41" s="12">
        <v>0.51</v>
      </c>
      <c r="AN41" s="12">
        <v>0.5</v>
      </c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</row>
    <row r="42" spans="2:61">
      <c r="B42" s="5" t="s">
        <v>26</v>
      </c>
      <c r="C42" s="12">
        <v>0.92</v>
      </c>
      <c r="D42" s="12">
        <v>0.82</v>
      </c>
      <c r="E42" s="12">
        <v>0.84</v>
      </c>
      <c r="F42" s="12">
        <v>0.71</v>
      </c>
      <c r="G42" s="12">
        <v>0.6</v>
      </c>
      <c r="H42" s="12">
        <v>0.6</v>
      </c>
      <c r="I42" s="12">
        <v>0.6</v>
      </c>
      <c r="J42" s="12">
        <v>0.5</v>
      </c>
      <c r="K42" s="12">
        <v>0.6</v>
      </c>
      <c r="L42" s="12">
        <v>0.7</v>
      </c>
      <c r="M42" s="12">
        <v>0.7</v>
      </c>
      <c r="N42" s="12">
        <v>0.8</v>
      </c>
      <c r="O42" s="12">
        <v>1.3835347240885103</v>
      </c>
      <c r="P42" s="12">
        <v>1.4</v>
      </c>
      <c r="Q42" s="12">
        <v>1.2</v>
      </c>
      <c r="R42" s="12">
        <v>2.2999999999999998</v>
      </c>
      <c r="S42" s="12">
        <v>2.2999999999999998</v>
      </c>
      <c r="T42" s="12">
        <v>2.6</v>
      </c>
      <c r="U42" s="12">
        <v>2.2000000000000002</v>
      </c>
      <c r="V42" s="12">
        <v>2.2999999999999998</v>
      </c>
      <c r="W42" s="12">
        <v>2.4700000000000002</v>
      </c>
      <c r="X42" s="12">
        <v>2.73</v>
      </c>
      <c r="Y42" s="12">
        <v>2.0299999999999998</v>
      </c>
      <c r="Z42" s="12"/>
      <c r="AA42" s="122"/>
      <c r="AB42" s="12">
        <v>2.4700000000000002</v>
      </c>
      <c r="AC42" s="12">
        <v>2.73</v>
      </c>
      <c r="AD42" s="12">
        <v>1.96</v>
      </c>
      <c r="AE42" s="12"/>
      <c r="AG42" s="12">
        <v>0.71</v>
      </c>
      <c r="AH42" s="12">
        <v>0.5</v>
      </c>
      <c r="AI42" s="12">
        <v>0.8</v>
      </c>
      <c r="AJ42" s="12">
        <v>2.2999999999999998</v>
      </c>
      <c r="AK42" s="12">
        <v>2.2999999999999998</v>
      </c>
      <c r="AL42" s="12">
        <v>2.0299999999999998</v>
      </c>
      <c r="AN42" s="12">
        <v>1.96</v>
      </c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</row>
    <row r="43" spans="2:61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50"/>
      <c r="AB43" s="8"/>
      <c r="AC43" s="8"/>
      <c r="AD43" s="8"/>
      <c r="AE43" s="8"/>
      <c r="AG43" s="8"/>
      <c r="AH43" s="8"/>
      <c r="AI43" s="8"/>
      <c r="AJ43" s="8"/>
      <c r="AK43" s="8"/>
      <c r="AL43" s="8"/>
      <c r="AN43" s="8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</row>
    <row r="44" spans="2:61"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50"/>
      <c r="AB44" s="8"/>
      <c r="AC44" s="8"/>
      <c r="AD44" s="8"/>
      <c r="AE44" s="8"/>
      <c r="AG44" s="8"/>
      <c r="AH44" s="8"/>
      <c r="AI44" s="8"/>
      <c r="AJ44" s="8"/>
      <c r="AK44" s="8"/>
      <c r="AL44" s="8"/>
      <c r="AN44" s="8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</row>
    <row r="45" spans="2:61">
      <c r="B45" s="7" t="s">
        <v>28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50"/>
      <c r="AB45" s="8"/>
      <c r="AC45" s="8"/>
      <c r="AD45" s="8"/>
      <c r="AE45" s="8"/>
      <c r="AG45" s="8"/>
      <c r="AH45" s="8"/>
      <c r="AI45" s="8"/>
      <c r="AJ45" s="8"/>
      <c r="AK45" s="8"/>
      <c r="AL45" s="8"/>
      <c r="AN45" s="8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</row>
    <row r="46" spans="2:6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50"/>
      <c r="AB46" s="8"/>
      <c r="AC46" s="8"/>
      <c r="AD46" s="8"/>
      <c r="AE46" s="8"/>
      <c r="AG46" s="8"/>
      <c r="AH46" s="8"/>
      <c r="AI46" s="8"/>
      <c r="AJ46" s="8"/>
      <c r="AK46" s="8"/>
      <c r="AL46" s="8"/>
      <c r="AN46" s="8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</row>
    <row r="47" spans="2:61">
      <c r="B47" s="4" t="s">
        <v>29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50"/>
      <c r="AB47" s="8"/>
      <c r="AC47" s="8"/>
      <c r="AD47" s="8"/>
      <c r="AE47" s="8"/>
      <c r="AG47" s="8"/>
      <c r="AH47" s="8"/>
      <c r="AI47" s="8"/>
      <c r="AJ47" s="8"/>
      <c r="AK47" s="8"/>
      <c r="AL47" s="8"/>
      <c r="AN47" s="8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</row>
    <row r="48" spans="2:61">
      <c r="B48" s="5" t="s">
        <v>30</v>
      </c>
      <c r="C48" s="13">
        <v>258</v>
      </c>
      <c r="D48" s="13">
        <v>293</v>
      </c>
      <c r="E48" s="13">
        <v>314</v>
      </c>
      <c r="F48" s="13">
        <v>316</v>
      </c>
      <c r="G48" s="13">
        <v>374</v>
      </c>
      <c r="H48" s="13">
        <v>414</v>
      </c>
      <c r="I48" s="13">
        <v>464</v>
      </c>
      <c r="J48" s="13">
        <v>533</v>
      </c>
      <c r="K48" s="13">
        <v>634</v>
      </c>
      <c r="L48" s="13">
        <v>758.76099999999997</v>
      </c>
      <c r="M48" s="13">
        <v>158</v>
      </c>
      <c r="N48" s="13">
        <v>170</v>
      </c>
      <c r="O48" s="13">
        <v>176</v>
      </c>
      <c r="P48" s="13">
        <v>187</v>
      </c>
      <c r="Q48" s="13">
        <v>182</v>
      </c>
      <c r="R48" s="13">
        <v>342</v>
      </c>
      <c r="S48" s="13">
        <v>343</v>
      </c>
      <c r="T48" s="13">
        <v>356</v>
      </c>
      <c r="U48" s="13">
        <v>369</v>
      </c>
      <c r="V48" s="13">
        <v>409</v>
      </c>
      <c r="W48" s="13">
        <v>446</v>
      </c>
      <c r="X48" s="13">
        <v>470</v>
      </c>
      <c r="Y48" s="13">
        <v>466</v>
      </c>
      <c r="Z48" s="13"/>
      <c r="AA48" s="52"/>
      <c r="AB48" s="13">
        <v>446</v>
      </c>
      <c r="AC48" s="13">
        <v>470</v>
      </c>
      <c r="AD48" s="13">
        <v>466</v>
      </c>
      <c r="AE48" s="13"/>
      <c r="AG48" s="13">
        <v>316</v>
      </c>
      <c r="AH48" s="13">
        <v>533</v>
      </c>
      <c r="AI48" s="13">
        <v>170</v>
      </c>
      <c r="AJ48" s="13">
        <v>342</v>
      </c>
      <c r="AK48" s="13">
        <v>409</v>
      </c>
      <c r="AL48" s="13">
        <v>466</v>
      </c>
      <c r="AN48" s="13">
        <v>466</v>
      </c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</row>
    <row r="49" spans="1:61">
      <c r="B49" s="5" t="s">
        <v>31</v>
      </c>
      <c r="C49" s="13">
        <v>21145</v>
      </c>
      <c r="D49" s="13">
        <v>22603</v>
      </c>
      <c r="E49" s="13">
        <v>24516</v>
      </c>
      <c r="F49" s="13">
        <v>25065</v>
      </c>
      <c r="G49" s="13">
        <v>23561</v>
      </c>
      <c r="H49" s="13">
        <v>23604</v>
      </c>
      <c r="I49" s="13">
        <v>24502</v>
      </c>
      <c r="J49" s="13">
        <v>24756</v>
      </c>
      <c r="K49" s="13">
        <v>25655</v>
      </c>
      <c r="L49" s="13">
        <v>26609.063999999998</v>
      </c>
      <c r="M49" s="13">
        <v>28215</v>
      </c>
      <c r="N49" s="13">
        <v>28147</v>
      </c>
      <c r="O49" s="13">
        <v>27274</v>
      </c>
      <c r="P49" s="13">
        <v>27255</v>
      </c>
      <c r="Q49" s="13">
        <v>23652</v>
      </c>
      <c r="R49" s="13">
        <v>33489</v>
      </c>
      <c r="S49" s="13">
        <v>35857</v>
      </c>
      <c r="T49" s="13">
        <v>39214</v>
      </c>
      <c r="U49" s="13">
        <v>40843</v>
      </c>
      <c r="V49" s="13">
        <v>42498</v>
      </c>
      <c r="W49" s="13">
        <v>45163</v>
      </c>
      <c r="X49" s="13">
        <v>44259</v>
      </c>
      <c r="Y49" s="13">
        <v>46287</v>
      </c>
      <c r="Z49" s="13"/>
      <c r="AA49" s="52"/>
      <c r="AB49" s="13">
        <v>45163</v>
      </c>
      <c r="AC49" s="13">
        <v>44259</v>
      </c>
      <c r="AD49" s="13">
        <v>46287</v>
      </c>
      <c r="AE49" s="13"/>
      <c r="AG49" s="13">
        <v>25065</v>
      </c>
      <c r="AH49" s="13">
        <v>24756</v>
      </c>
      <c r="AI49" s="13">
        <v>28147</v>
      </c>
      <c r="AJ49" s="13">
        <v>33489</v>
      </c>
      <c r="AK49" s="13">
        <v>42498</v>
      </c>
      <c r="AL49" s="13">
        <v>46287</v>
      </c>
      <c r="AN49" s="13">
        <v>46287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>
      <c r="B50" s="18" t="s">
        <v>32</v>
      </c>
      <c r="C50" s="19">
        <v>21403</v>
      </c>
      <c r="D50" s="19">
        <v>22897</v>
      </c>
      <c r="E50" s="19">
        <v>24829</v>
      </c>
      <c r="F50" s="19">
        <v>25380</v>
      </c>
      <c r="G50" s="19">
        <v>23936</v>
      </c>
      <c r="H50" s="19">
        <v>24018</v>
      </c>
      <c r="I50" s="19">
        <v>24966</v>
      </c>
      <c r="J50" s="19">
        <v>25289</v>
      </c>
      <c r="K50" s="19">
        <v>26289</v>
      </c>
      <c r="L50" s="19">
        <v>27367.824999999997</v>
      </c>
      <c r="M50" s="19">
        <v>28373</v>
      </c>
      <c r="N50" s="19">
        <v>28317</v>
      </c>
      <c r="O50" s="19">
        <v>27450</v>
      </c>
      <c r="P50" s="19">
        <v>27442</v>
      </c>
      <c r="Q50" s="19">
        <v>23834</v>
      </c>
      <c r="R50" s="19">
        <v>33830</v>
      </c>
      <c r="S50" s="19">
        <f>S49+S48</f>
        <v>36200</v>
      </c>
      <c r="T50" s="19">
        <v>39570</v>
      </c>
      <c r="U50" s="19">
        <v>41211</v>
      </c>
      <c r="V50" s="19">
        <v>42908</v>
      </c>
      <c r="W50" s="19">
        <v>45609</v>
      </c>
      <c r="X50" s="19">
        <v>44729</v>
      </c>
      <c r="Y50" s="19">
        <v>46753</v>
      </c>
      <c r="Z50" s="19"/>
      <c r="AA50" s="52"/>
      <c r="AB50" s="19">
        <v>45609</v>
      </c>
      <c r="AC50" s="19">
        <v>44729</v>
      </c>
      <c r="AD50" s="19">
        <v>46753</v>
      </c>
      <c r="AE50" s="19"/>
      <c r="AG50" s="19">
        <v>25380</v>
      </c>
      <c r="AH50" s="19">
        <v>25289</v>
      </c>
      <c r="AI50" s="19">
        <v>28317</v>
      </c>
      <c r="AJ50" s="19">
        <v>33830</v>
      </c>
      <c r="AK50" s="19">
        <v>42908</v>
      </c>
      <c r="AL50" s="19">
        <v>46753</v>
      </c>
      <c r="AN50" s="19">
        <v>46753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>
      <c r="B51" s="2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52"/>
      <c r="AB51" s="13"/>
      <c r="AC51" s="13"/>
      <c r="AD51" s="13"/>
      <c r="AE51" s="13"/>
      <c r="AG51" s="13"/>
      <c r="AH51" s="13"/>
      <c r="AI51" s="13"/>
      <c r="AJ51" s="13"/>
      <c r="AK51" s="13"/>
      <c r="AL51" s="13"/>
      <c r="AN51" s="13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</row>
    <row r="52" spans="1:61">
      <c r="B52" s="5" t="s">
        <v>292</v>
      </c>
      <c r="C52" s="13"/>
      <c r="D52" s="13"/>
      <c r="E52" s="13"/>
      <c r="F52" s="13"/>
      <c r="G52" s="13"/>
      <c r="H52" s="13"/>
      <c r="I52" s="13"/>
      <c r="J52" s="13"/>
      <c r="K52" s="14">
        <v>0.45800000000000002</v>
      </c>
      <c r="L52" s="14">
        <v>0.46400000000000002</v>
      </c>
      <c r="M52" s="14">
        <v>0.48699999999999999</v>
      </c>
      <c r="N52" s="14">
        <v>0.46200000000000002</v>
      </c>
      <c r="O52" s="14">
        <v>0.47499999999999998</v>
      </c>
      <c r="P52" s="14">
        <v>0.48499999999999999</v>
      </c>
      <c r="Q52" s="14">
        <v>0.56799999999999995</v>
      </c>
      <c r="R52" s="14">
        <v>0.55800000000000005</v>
      </c>
      <c r="S52" s="14">
        <v>0.55300000000000005</v>
      </c>
      <c r="T52" s="14">
        <v>0.56100000000000005</v>
      </c>
      <c r="U52" s="14">
        <v>0.57699999999999996</v>
      </c>
      <c r="V52" s="14">
        <v>0.56599999999999995</v>
      </c>
      <c r="W52" s="14">
        <v>0.57799999999999996</v>
      </c>
      <c r="X52" s="14">
        <v>0.59499999999999997</v>
      </c>
      <c r="Y52" s="14">
        <v>0.60570000000000002</v>
      </c>
      <c r="Z52" s="14"/>
      <c r="AA52" s="113"/>
      <c r="AB52" s="14">
        <v>0.57799999999999996</v>
      </c>
      <c r="AC52" s="14">
        <v>0.59499999999999997</v>
      </c>
      <c r="AD52" s="188">
        <v>0.60570000000000002</v>
      </c>
      <c r="AE52" s="14"/>
      <c r="AG52" s="13"/>
      <c r="AH52" s="13"/>
      <c r="AI52" s="14">
        <v>0.46200000000000002</v>
      </c>
      <c r="AJ52" s="14">
        <v>0.55800000000000005</v>
      </c>
      <c r="AK52" s="14">
        <v>0.56599999999999995</v>
      </c>
      <c r="AL52" s="14">
        <v>0.60570000000000002</v>
      </c>
      <c r="AN52" s="14">
        <v>0.60570000000000002</v>
      </c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</row>
    <row r="53" spans="1:61"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50"/>
      <c r="AB53" s="8"/>
      <c r="AC53" s="8"/>
      <c r="AD53" s="8"/>
      <c r="AE53" s="8"/>
      <c r="AG53" s="8"/>
      <c r="AH53" s="8"/>
      <c r="AI53" s="8"/>
      <c r="AJ53" s="8"/>
      <c r="AK53" s="8"/>
      <c r="AL53" s="8"/>
      <c r="AN53" s="8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</row>
    <row r="54" spans="1:61">
      <c r="B54" s="4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50"/>
      <c r="AB54" s="8"/>
      <c r="AC54" s="8"/>
      <c r="AD54" s="8"/>
      <c r="AE54" s="8"/>
      <c r="AG54" s="8"/>
      <c r="AH54" s="8"/>
      <c r="AI54" s="8"/>
      <c r="AJ54" s="8"/>
      <c r="AK54" s="8"/>
      <c r="AL54" s="8"/>
      <c r="AN54" s="8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</row>
    <row r="55" spans="1:61">
      <c r="B55" s="5" t="s">
        <v>30</v>
      </c>
      <c r="C55" s="13">
        <v>804</v>
      </c>
      <c r="D55" s="13">
        <v>372</v>
      </c>
      <c r="E55" s="13">
        <v>323</v>
      </c>
      <c r="F55" s="13">
        <v>307</v>
      </c>
      <c r="G55" s="13">
        <v>310</v>
      </c>
      <c r="H55" s="13">
        <v>268</v>
      </c>
      <c r="I55" s="13">
        <v>211</v>
      </c>
      <c r="J55" s="13">
        <v>252</v>
      </c>
      <c r="K55" s="13">
        <v>106</v>
      </c>
      <c r="L55" s="13">
        <v>335</v>
      </c>
      <c r="M55" s="13">
        <v>304.22464830228512</v>
      </c>
      <c r="N55" s="13">
        <v>289</v>
      </c>
      <c r="O55" s="13">
        <v>280</v>
      </c>
      <c r="P55" s="13">
        <v>286</v>
      </c>
      <c r="Q55" s="13">
        <v>278</v>
      </c>
      <c r="R55" s="13">
        <v>281</v>
      </c>
      <c r="S55" s="13">
        <v>261</v>
      </c>
      <c r="T55" s="13">
        <v>253</v>
      </c>
      <c r="U55" s="13">
        <v>231</v>
      </c>
      <c r="V55" s="13">
        <v>226</v>
      </c>
      <c r="W55" s="13">
        <v>170</v>
      </c>
      <c r="X55" s="13">
        <v>174</v>
      </c>
      <c r="Y55" s="13">
        <v>178</v>
      </c>
      <c r="Z55" s="13"/>
      <c r="AA55" s="52"/>
      <c r="AB55" s="13">
        <v>170</v>
      </c>
      <c r="AC55" s="13">
        <v>174</v>
      </c>
      <c r="AD55" s="13">
        <v>178</v>
      </c>
      <c r="AE55" s="13"/>
      <c r="AG55" s="13">
        <v>451</v>
      </c>
      <c r="AH55" s="13">
        <v>260</v>
      </c>
      <c r="AI55" s="13">
        <v>259</v>
      </c>
      <c r="AJ55" s="13">
        <v>281</v>
      </c>
      <c r="AK55" s="13">
        <v>243</v>
      </c>
      <c r="AL55" s="13">
        <v>174</v>
      </c>
      <c r="AN55" s="13">
        <v>174</v>
      </c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</row>
    <row r="56" spans="1:61">
      <c r="B56" s="5" t="s">
        <v>31</v>
      </c>
      <c r="C56" s="13">
        <v>160</v>
      </c>
      <c r="D56" s="13">
        <v>171</v>
      </c>
      <c r="E56" s="13">
        <v>158</v>
      </c>
      <c r="F56" s="13">
        <v>141</v>
      </c>
      <c r="G56" s="13">
        <v>146</v>
      </c>
      <c r="H56" s="13">
        <v>165</v>
      </c>
      <c r="I56" s="13">
        <v>156</v>
      </c>
      <c r="J56" s="13">
        <v>155</v>
      </c>
      <c r="K56" s="13">
        <v>149</v>
      </c>
      <c r="L56" s="13">
        <v>143</v>
      </c>
      <c r="M56" s="13">
        <v>140.0650138017906</v>
      </c>
      <c r="N56" s="13">
        <v>134</v>
      </c>
      <c r="O56" s="13">
        <v>133</v>
      </c>
      <c r="P56" s="13">
        <v>133</v>
      </c>
      <c r="Q56" s="13">
        <v>154</v>
      </c>
      <c r="R56" s="13">
        <v>149</v>
      </c>
      <c r="S56" s="13">
        <v>131</v>
      </c>
      <c r="T56" s="13">
        <v>130</v>
      </c>
      <c r="U56" s="13">
        <v>129</v>
      </c>
      <c r="V56" s="13">
        <v>122</v>
      </c>
      <c r="W56" s="13">
        <v>117</v>
      </c>
      <c r="X56" s="13">
        <v>116</v>
      </c>
      <c r="Y56" s="13">
        <v>121</v>
      </c>
      <c r="Z56" s="13"/>
      <c r="AA56" s="52"/>
      <c r="AB56" s="13">
        <v>117</v>
      </c>
      <c r="AC56" s="13">
        <v>116</v>
      </c>
      <c r="AD56" s="13">
        <v>121</v>
      </c>
      <c r="AE56" s="13"/>
      <c r="AG56" s="13">
        <v>157</v>
      </c>
      <c r="AH56" s="13">
        <v>160</v>
      </c>
      <c r="AI56" s="13">
        <v>141</v>
      </c>
      <c r="AJ56" s="13">
        <v>142</v>
      </c>
      <c r="AK56" s="13">
        <v>128</v>
      </c>
      <c r="AL56" s="13">
        <v>118</v>
      </c>
      <c r="AN56" s="13">
        <v>118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>
      <c r="B57" s="18" t="s">
        <v>34</v>
      </c>
      <c r="C57" s="19">
        <v>167</v>
      </c>
      <c r="D57" s="19">
        <v>173</v>
      </c>
      <c r="E57" s="19">
        <v>160</v>
      </c>
      <c r="F57" s="19">
        <v>143</v>
      </c>
      <c r="G57" s="19">
        <v>148</v>
      </c>
      <c r="H57" s="19">
        <v>166</v>
      </c>
      <c r="I57" s="19">
        <v>157</v>
      </c>
      <c r="J57" s="19">
        <v>157</v>
      </c>
      <c r="K57" s="19">
        <v>148.85878815082273</v>
      </c>
      <c r="L57" s="19">
        <v>144.48818152041238</v>
      </c>
      <c r="M57" s="19">
        <v>141.52820688749122</v>
      </c>
      <c r="N57" s="19">
        <v>136</v>
      </c>
      <c r="O57" s="19">
        <v>135</v>
      </c>
      <c r="P57" s="19">
        <v>135</v>
      </c>
      <c r="Q57" s="19">
        <v>155</v>
      </c>
      <c r="R57" s="19">
        <v>151</v>
      </c>
      <c r="S57" s="19">
        <v>133</v>
      </c>
      <c r="T57" s="19">
        <v>132</v>
      </c>
      <c r="U57" s="19">
        <v>131</v>
      </c>
      <c r="V57" s="19">
        <v>123</v>
      </c>
      <c r="W57" s="19">
        <v>118</v>
      </c>
      <c r="X57" s="19">
        <v>117</v>
      </c>
      <c r="Y57" s="19">
        <v>122</v>
      </c>
      <c r="Z57" s="19"/>
      <c r="AA57" s="52"/>
      <c r="AB57" s="19">
        <v>118</v>
      </c>
      <c r="AC57" s="19">
        <v>117</v>
      </c>
      <c r="AD57" s="19">
        <v>122</v>
      </c>
      <c r="AE57" s="19"/>
      <c r="AG57" s="19">
        <v>161</v>
      </c>
      <c r="AH57" s="19">
        <v>161</v>
      </c>
      <c r="AI57" s="19">
        <v>143</v>
      </c>
      <c r="AJ57" s="19">
        <v>144</v>
      </c>
      <c r="AK57" s="19">
        <v>130</v>
      </c>
      <c r="AL57" s="19">
        <v>119</v>
      </c>
      <c r="AN57" s="19">
        <v>119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</row>
    <row r="58" spans="1:61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50"/>
      <c r="AB58" s="8"/>
      <c r="AC58" s="8"/>
      <c r="AD58" s="8"/>
      <c r="AE58" s="8"/>
      <c r="AG58" s="8"/>
      <c r="AH58" s="8"/>
      <c r="AI58" s="8"/>
      <c r="AJ58" s="8"/>
      <c r="AK58" s="8"/>
      <c r="AL58" s="8"/>
      <c r="AN58" s="8"/>
      <c r="AP58" s="31"/>
      <c r="AQ58" s="31"/>
      <c r="AR58" s="31"/>
    </row>
    <row r="59" spans="1:61">
      <c r="B59" s="4" t="s">
        <v>69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21"/>
      <c r="R59" s="21"/>
      <c r="S59" s="13"/>
      <c r="T59" s="13"/>
      <c r="U59" s="13"/>
      <c r="V59" s="21"/>
      <c r="W59" s="8"/>
      <c r="X59" s="8"/>
      <c r="Y59" s="8"/>
      <c r="Z59" s="21"/>
      <c r="AA59" s="54"/>
      <c r="AB59" s="13"/>
      <c r="AC59" s="8"/>
      <c r="AD59" s="8"/>
      <c r="AE59" s="21"/>
      <c r="AG59" s="13"/>
      <c r="AH59" s="13"/>
      <c r="AI59" s="13"/>
      <c r="AJ59" s="13"/>
      <c r="AK59" s="13"/>
      <c r="AL59" s="13"/>
      <c r="AN59" s="13"/>
      <c r="AP59" s="31"/>
      <c r="AQ59" s="31"/>
      <c r="AR59" s="31"/>
    </row>
    <row r="60" spans="1:61">
      <c r="B60" s="5" t="s">
        <v>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>
        <v>7.1</v>
      </c>
      <c r="N60" s="12">
        <v>6.9</v>
      </c>
      <c r="O60" s="12">
        <v>8.1999999999999993</v>
      </c>
      <c r="P60" s="12">
        <v>10.4</v>
      </c>
      <c r="Q60" s="20">
        <v>14.8</v>
      </c>
      <c r="R60" s="20">
        <v>21.9</v>
      </c>
      <c r="S60" s="12">
        <v>26.5</v>
      </c>
      <c r="T60" s="12">
        <v>33.700000000000003</v>
      </c>
      <c r="U60" s="12">
        <v>42.8</v>
      </c>
      <c r="V60" s="12">
        <v>50</v>
      </c>
      <c r="W60" s="20">
        <v>60.6</v>
      </c>
      <c r="X60" s="20">
        <v>73.8</v>
      </c>
      <c r="Y60" s="20">
        <v>96.1</v>
      </c>
      <c r="Z60" s="12"/>
      <c r="AA60" s="122"/>
      <c r="AB60" s="12">
        <v>60.6</v>
      </c>
      <c r="AC60" s="20">
        <v>73.8</v>
      </c>
      <c r="AD60" s="20">
        <v>96.1</v>
      </c>
      <c r="AE60" s="12"/>
      <c r="AG60" s="13"/>
      <c r="AH60" s="13"/>
      <c r="AI60" s="12">
        <v>22</v>
      </c>
      <c r="AJ60" s="12">
        <v>55.3</v>
      </c>
      <c r="AK60" s="12">
        <v>153</v>
      </c>
      <c r="AL60" s="12">
        <v>230.6</v>
      </c>
      <c r="AM60" s="143"/>
      <c r="AN60" s="12">
        <v>230.6</v>
      </c>
      <c r="AP60" s="97"/>
      <c r="AQ60" s="97"/>
      <c r="AR60" s="97"/>
    </row>
    <row r="61" spans="1:61">
      <c r="B61" s="27" t="s">
        <v>70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>
        <v>178</v>
      </c>
      <c r="N61" s="13">
        <v>171</v>
      </c>
      <c r="O61" s="13">
        <v>208</v>
      </c>
      <c r="P61" s="13">
        <v>264</v>
      </c>
      <c r="Q61" s="21">
        <v>367</v>
      </c>
      <c r="R61" s="21">
        <v>451</v>
      </c>
      <c r="S61" s="13">
        <v>463</v>
      </c>
      <c r="T61" s="13">
        <v>531</v>
      </c>
      <c r="U61" s="13">
        <v>630</v>
      </c>
      <c r="V61" s="13">
        <v>712</v>
      </c>
      <c r="W61" s="13">
        <v>802.8</v>
      </c>
      <c r="X61" s="13">
        <v>949.3</v>
      </c>
      <c r="Y61" s="13">
        <v>1182.1199999999999</v>
      </c>
      <c r="Z61" s="13"/>
      <c r="AA61" s="122"/>
      <c r="AB61" s="13">
        <v>802.8</v>
      </c>
      <c r="AC61" s="13">
        <v>949.3</v>
      </c>
      <c r="AD61" s="13">
        <v>1182.1199999999999</v>
      </c>
      <c r="AE61" s="13"/>
      <c r="AG61" s="13"/>
      <c r="AH61" s="13"/>
      <c r="AI61" s="13">
        <v>142</v>
      </c>
      <c r="AJ61" s="13">
        <v>322</v>
      </c>
      <c r="AK61" s="13">
        <v>584</v>
      </c>
      <c r="AL61" s="13">
        <v>978</v>
      </c>
      <c r="AN61" s="13">
        <v>978</v>
      </c>
      <c r="AP61" s="31"/>
      <c r="AQ61" s="31"/>
      <c r="AR61" s="31"/>
    </row>
    <row r="62" spans="1:61"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50"/>
      <c r="AB62" s="8"/>
      <c r="AC62" s="8"/>
      <c r="AD62" s="8"/>
      <c r="AE62" s="8"/>
      <c r="AG62" s="8"/>
      <c r="AH62" s="8"/>
      <c r="AI62" s="8"/>
      <c r="AJ62" s="8"/>
      <c r="AK62" s="8"/>
      <c r="AL62" s="8"/>
      <c r="AN62" s="8"/>
    </row>
    <row r="63" spans="1:61">
      <c r="A63" s="25"/>
      <c r="B63" s="5" t="s">
        <v>35</v>
      </c>
      <c r="C63" s="22">
        <v>0.06</v>
      </c>
      <c r="D63" s="22">
        <v>0.06</v>
      </c>
      <c r="E63" s="22">
        <v>0.06</v>
      </c>
      <c r="F63" s="22">
        <v>0.06</v>
      </c>
      <c r="G63" s="22">
        <v>7.0000000000000007E-2</v>
      </c>
      <c r="H63" s="22">
        <v>7.0000000000000007E-2</v>
      </c>
      <c r="I63" s="22">
        <v>0.08</v>
      </c>
      <c r="J63" s="22">
        <v>0.12</v>
      </c>
      <c r="K63" s="22">
        <v>0.12</v>
      </c>
      <c r="L63" s="22">
        <v>0.16</v>
      </c>
      <c r="M63" s="24">
        <v>0.17</v>
      </c>
      <c r="N63" s="24">
        <v>0.2</v>
      </c>
      <c r="O63" s="23">
        <v>0.18</v>
      </c>
      <c r="P63" s="22">
        <v>0.24</v>
      </c>
      <c r="Q63" s="24">
        <v>0.27</v>
      </c>
      <c r="R63" s="24">
        <v>0.28999999999999998</v>
      </c>
      <c r="S63" s="23">
        <f>'[1]Robi (Q)'!BF137</f>
        <v>0.29806008607625128</v>
      </c>
      <c r="T63" s="23">
        <f>'[1]Robi (Q)'!BG137</f>
        <v>0.30330591344111196</v>
      </c>
      <c r="U63" s="23">
        <f>'[1]Robi (Q)'!BH137</f>
        <v>0.3150703615615188</v>
      </c>
      <c r="V63" s="23">
        <v>0.39</v>
      </c>
      <c r="W63" s="47">
        <v>0.4</v>
      </c>
      <c r="X63" s="47">
        <v>0.39600000000000002</v>
      </c>
      <c r="Y63" s="47">
        <v>0.40029999999999999</v>
      </c>
      <c r="Z63" s="23"/>
      <c r="AA63" s="121"/>
      <c r="AB63" s="23">
        <v>0.4</v>
      </c>
      <c r="AC63" s="47">
        <v>0.39600000000000002</v>
      </c>
      <c r="AD63" s="189">
        <v>0.40029999999999999</v>
      </c>
      <c r="AE63" s="23"/>
      <c r="AG63" s="22">
        <v>0.06</v>
      </c>
      <c r="AH63" s="22">
        <v>0.12</v>
      </c>
      <c r="AI63" s="22">
        <v>0.2</v>
      </c>
      <c r="AJ63" s="22">
        <v>0.28999999999999998</v>
      </c>
      <c r="AK63" s="22">
        <v>0.39</v>
      </c>
      <c r="AL63" s="189">
        <v>0.40029999999999999</v>
      </c>
      <c r="AN63" s="189">
        <v>0.40029999999999999</v>
      </c>
    </row>
    <row r="64" spans="1:61">
      <c r="A64" s="25"/>
      <c r="B64" s="5" t="s">
        <v>71</v>
      </c>
      <c r="C64" s="22"/>
      <c r="D64" s="22"/>
      <c r="E64" s="22"/>
      <c r="F64" s="22"/>
      <c r="G64" s="22"/>
      <c r="H64" s="22"/>
      <c r="I64" s="22"/>
      <c r="J64" s="22"/>
      <c r="K64" s="22"/>
      <c r="L64" s="43"/>
      <c r="M64" s="13">
        <v>2977</v>
      </c>
      <c r="N64" s="13">
        <v>3717</v>
      </c>
      <c r="O64" s="13">
        <v>4195</v>
      </c>
      <c r="P64" s="13">
        <v>4624</v>
      </c>
      <c r="Q64" s="13">
        <v>5225</v>
      </c>
      <c r="R64" s="13">
        <v>7711</v>
      </c>
      <c r="S64" s="13">
        <v>7989</v>
      </c>
      <c r="T64" s="13">
        <f>'[1]Robi (Q)'!BG143</f>
        <v>8575</v>
      </c>
      <c r="U64" s="13">
        <f>'[1]Robi (Q)'!BH143</f>
        <v>8814</v>
      </c>
      <c r="V64" s="13">
        <v>9236</v>
      </c>
      <c r="W64" s="21">
        <v>9323</v>
      </c>
      <c r="X64" s="21">
        <v>9429</v>
      </c>
      <c r="Y64" s="21">
        <v>9519</v>
      </c>
      <c r="Z64" s="13"/>
      <c r="AA64" s="52"/>
      <c r="AB64" s="13">
        <v>9323</v>
      </c>
      <c r="AC64" s="21">
        <v>9429</v>
      </c>
      <c r="AD64" s="21">
        <v>9519</v>
      </c>
      <c r="AE64" s="13"/>
      <c r="AG64" s="22"/>
      <c r="AH64" s="22"/>
      <c r="AI64" s="13">
        <v>3717</v>
      </c>
      <c r="AJ64" s="13">
        <v>7711</v>
      </c>
      <c r="AK64" s="13">
        <v>9236</v>
      </c>
      <c r="AL64" s="21">
        <v>9519</v>
      </c>
      <c r="AN64" s="21">
        <v>9519</v>
      </c>
    </row>
    <row r="65" spans="1:40">
      <c r="A65" s="25"/>
      <c r="B65" s="5" t="s">
        <v>58</v>
      </c>
      <c r="C65" s="22"/>
      <c r="D65" s="22"/>
      <c r="E65" s="22"/>
      <c r="F65" s="22"/>
      <c r="G65" s="22"/>
      <c r="H65" s="22"/>
      <c r="I65" s="22"/>
      <c r="J65" s="22"/>
      <c r="K65" s="22"/>
      <c r="L65" s="4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>
        <v>4013</v>
      </c>
      <c r="X65" s="21">
        <v>6100</v>
      </c>
      <c r="Y65" s="21">
        <v>7294</v>
      </c>
      <c r="Z65" s="13"/>
      <c r="AA65" s="52"/>
      <c r="AB65" s="13">
        <v>4013</v>
      </c>
      <c r="AC65" s="13">
        <v>6100</v>
      </c>
      <c r="AD65" s="21">
        <v>7294</v>
      </c>
      <c r="AE65" s="13"/>
      <c r="AG65" s="22"/>
      <c r="AH65" s="22"/>
      <c r="AI65" s="13"/>
      <c r="AJ65" s="13"/>
      <c r="AK65" s="13"/>
      <c r="AL65" s="21">
        <v>7294</v>
      </c>
      <c r="AN65" s="21">
        <v>7294</v>
      </c>
    </row>
    <row r="66" spans="1:40"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2"/>
      <c r="Y66" s="12"/>
      <c r="Z66" s="8"/>
      <c r="AA66" s="50"/>
      <c r="AB66" s="13"/>
      <c r="AC66" s="12"/>
      <c r="AD66" s="12"/>
      <c r="AE66" s="8"/>
      <c r="AG66" s="8"/>
      <c r="AH66" s="8"/>
      <c r="AI66" s="8"/>
      <c r="AJ66" s="8"/>
      <c r="AK66" s="8"/>
      <c r="AL66" s="13"/>
      <c r="AN66" s="13"/>
    </row>
    <row r="67" spans="1:40">
      <c r="B67" s="1" t="s">
        <v>72</v>
      </c>
      <c r="AL67" s="50"/>
      <c r="AM67" s="50"/>
      <c r="AN67" s="50"/>
    </row>
    <row r="68" spans="1:40">
      <c r="B68" s="1" t="s">
        <v>273</v>
      </c>
    </row>
    <row r="69" spans="1:40">
      <c r="B69" s="1" t="s">
        <v>275</v>
      </c>
    </row>
  </sheetData>
  <mergeCells count="16">
    <mergeCell ref="AL5:AL6"/>
    <mergeCell ref="AN5:AN6"/>
    <mergeCell ref="W4:Z4"/>
    <mergeCell ref="AB4:AE4"/>
    <mergeCell ref="AH5:AH6"/>
    <mergeCell ref="AI5:AI6"/>
    <mergeCell ref="AJ5:AJ6"/>
    <mergeCell ref="AK5:AK6"/>
    <mergeCell ref="AG5:AG6"/>
    <mergeCell ref="W5:Z5"/>
    <mergeCell ref="AB5:AE5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5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60"/>
  <sheetViews>
    <sheetView zoomScale="80" zoomScaleNormal="80" zoomScaleSheetLayoutView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Y21" sqref="Y21"/>
    </sheetView>
  </sheetViews>
  <sheetFormatPr defaultColWidth="9.140625" defaultRowHeight="12.75"/>
  <cols>
    <col min="1" max="1" width="3.28515625" style="1" customWidth="1"/>
    <col min="2" max="2" width="57.5703125" style="1" customWidth="1"/>
    <col min="3" max="18" width="9.28515625" style="1" customWidth="1"/>
    <col min="19" max="19" width="9.140625" style="1"/>
    <col min="20" max="23" width="9.28515625" style="1" customWidth="1"/>
    <col min="24" max="24" width="9.140625" style="1"/>
    <col min="25" max="25" width="8.5703125" style="50" customWidth="1"/>
    <col min="26" max="16384" width="9.140625" style="1"/>
  </cols>
  <sheetData>
    <row r="1" spans="1:25">
      <c r="K1" s="30"/>
      <c r="L1" s="30"/>
      <c r="M1" s="30"/>
      <c r="N1" s="30"/>
    </row>
    <row r="2" spans="1:25">
      <c r="K2" s="167"/>
      <c r="L2" s="167"/>
      <c r="M2" s="167"/>
      <c r="N2" s="31"/>
      <c r="O2" s="167"/>
      <c r="P2" s="167"/>
      <c r="Q2" s="167"/>
      <c r="R2" s="33"/>
      <c r="S2" s="33"/>
      <c r="U2" s="32"/>
      <c r="V2" s="32"/>
      <c r="W2" s="167"/>
      <c r="X2" s="33"/>
      <c r="Y2" s="52"/>
    </row>
    <row r="3" spans="1:25">
      <c r="Y3" s="52"/>
    </row>
    <row r="4" spans="1:25">
      <c r="B4" s="2" t="s">
        <v>73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182"/>
    </row>
    <row r="5" spans="1:25">
      <c r="B5" s="4"/>
      <c r="C5" s="203">
        <v>2015</v>
      </c>
      <c r="D5" s="203"/>
      <c r="E5" s="203"/>
      <c r="F5" s="203"/>
      <c r="G5" s="215">
        <v>2016</v>
      </c>
      <c r="H5" s="204"/>
      <c r="I5" s="204"/>
      <c r="J5" s="204"/>
      <c r="K5" s="214">
        <v>2017</v>
      </c>
      <c r="L5" s="205"/>
      <c r="M5" s="205"/>
      <c r="N5" s="205"/>
      <c r="O5" s="213">
        <v>2018</v>
      </c>
      <c r="P5" s="206"/>
      <c r="Q5" s="206"/>
      <c r="R5" s="206"/>
      <c r="T5" s="210" t="s">
        <v>45</v>
      </c>
      <c r="U5" s="211" t="s">
        <v>44</v>
      </c>
      <c r="V5" s="212" t="s">
        <v>47</v>
      </c>
      <c r="W5" s="198" t="s">
        <v>295</v>
      </c>
    </row>
    <row r="6" spans="1:25">
      <c r="B6" s="6" t="s">
        <v>74</v>
      </c>
      <c r="C6" s="11" t="s">
        <v>1</v>
      </c>
      <c r="D6" s="11" t="s">
        <v>2</v>
      </c>
      <c r="E6" s="11" t="s">
        <v>3</v>
      </c>
      <c r="F6" s="11" t="s">
        <v>4</v>
      </c>
      <c r="G6" s="26" t="s">
        <v>1</v>
      </c>
      <c r="H6" s="26" t="s">
        <v>2</v>
      </c>
      <c r="I6" s="26" t="s">
        <v>3</v>
      </c>
      <c r="J6" s="26" t="s">
        <v>4</v>
      </c>
      <c r="K6" s="29" t="s">
        <v>1</v>
      </c>
      <c r="L6" s="29" t="s">
        <v>2</v>
      </c>
      <c r="M6" s="29" t="s">
        <v>3</v>
      </c>
      <c r="N6" s="29" t="s">
        <v>4</v>
      </c>
      <c r="O6" s="108" t="s">
        <v>1</v>
      </c>
      <c r="P6" s="108" t="s">
        <v>2</v>
      </c>
      <c r="Q6" s="108" t="s">
        <v>3</v>
      </c>
      <c r="R6" s="108" t="s">
        <v>4</v>
      </c>
      <c r="T6" s="208"/>
      <c r="U6" s="208"/>
      <c r="V6" s="208"/>
      <c r="W6" s="199"/>
    </row>
    <row r="7" spans="1:2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T7" s="8"/>
      <c r="U7" s="8"/>
      <c r="V7" s="8"/>
      <c r="W7" s="8"/>
    </row>
    <row r="8" spans="1:25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T8" s="8"/>
      <c r="U8" s="8"/>
      <c r="V8" s="8"/>
      <c r="W8" s="8"/>
    </row>
    <row r="9" spans="1:25">
      <c r="B9" s="5" t="s">
        <v>6</v>
      </c>
      <c r="C9" s="13"/>
      <c r="D9" s="13">
        <v>15576</v>
      </c>
      <c r="E9" s="13">
        <v>14428</v>
      </c>
      <c r="F9" s="13">
        <v>13802</v>
      </c>
      <c r="G9" s="13">
        <v>14054</v>
      </c>
      <c r="H9" s="13">
        <v>15392</v>
      </c>
      <c r="I9" s="13">
        <v>14862</v>
      </c>
      <c r="J9" s="13">
        <v>14343</v>
      </c>
      <c r="K9" s="13">
        <v>13679</v>
      </c>
      <c r="L9" s="13">
        <v>14471</v>
      </c>
      <c r="M9" s="13">
        <v>14576</v>
      </c>
      <c r="N9" s="13">
        <v>15328</v>
      </c>
      <c r="O9" s="13">
        <v>14264</v>
      </c>
      <c r="P9" s="13">
        <v>15260.09</v>
      </c>
      <c r="Q9" s="172">
        <v>14121.35</v>
      </c>
      <c r="R9" s="13"/>
      <c r="T9" s="13">
        <v>57260</v>
      </c>
      <c r="U9" s="13">
        <v>58652</v>
      </c>
      <c r="V9" s="13">
        <v>58054</v>
      </c>
      <c r="W9" s="177">
        <v>43645.440000000002</v>
      </c>
      <c r="Y9" s="182"/>
    </row>
    <row r="10" spans="1:25">
      <c r="A10" s="25"/>
      <c r="B10" s="5" t="s">
        <v>7</v>
      </c>
      <c r="C10" s="22"/>
      <c r="D10" s="22">
        <v>0.08</v>
      </c>
      <c r="E10" s="24">
        <v>0.11</v>
      </c>
      <c r="F10" s="24">
        <v>0.12</v>
      </c>
      <c r="G10" s="23">
        <v>0.14000000000000001</v>
      </c>
      <c r="H10" s="22">
        <v>0.15</v>
      </c>
      <c r="I10" s="24">
        <v>0.17</v>
      </c>
      <c r="J10" s="24">
        <v>0.18</v>
      </c>
      <c r="K10" s="23">
        <v>0.17019999999999999</v>
      </c>
      <c r="L10" s="22">
        <v>0.1769</v>
      </c>
      <c r="M10" s="24">
        <v>0.20269999999999999</v>
      </c>
      <c r="N10" s="24">
        <v>0.20580000000000001</v>
      </c>
      <c r="O10" s="22">
        <v>0.2195</v>
      </c>
      <c r="P10" s="22">
        <v>0.22470000000000001</v>
      </c>
      <c r="Q10" s="164">
        <v>0.2354</v>
      </c>
      <c r="R10" s="24"/>
      <c r="T10" s="24">
        <v>0.1</v>
      </c>
      <c r="U10" s="24">
        <v>0.16</v>
      </c>
      <c r="V10" s="24">
        <v>0.19</v>
      </c>
      <c r="W10" s="164">
        <v>0.2281</v>
      </c>
    </row>
    <row r="11" spans="1:25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63"/>
      <c r="R11" s="8"/>
      <c r="T11" s="8"/>
      <c r="U11" s="8"/>
      <c r="V11" s="8"/>
      <c r="W11" s="183"/>
      <c r="Y11" s="158"/>
    </row>
    <row r="12" spans="1:25">
      <c r="B12" s="5" t="s">
        <v>9</v>
      </c>
      <c r="C12" s="13"/>
      <c r="D12" s="13">
        <v>9855</v>
      </c>
      <c r="E12" s="13">
        <v>9296</v>
      </c>
      <c r="F12" s="13">
        <v>9561</v>
      </c>
      <c r="G12" s="13">
        <v>9230</v>
      </c>
      <c r="H12" s="13">
        <v>9962</v>
      </c>
      <c r="I12" s="13">
        <v>8935</v>
      </c>
      <c r="J12" s="13">
        <v>9533</v>
      </c>
      <c r="K12" s="13">
        <v>8737.26</v>
      </c>
      <c r="L12" s="13">
        <v>9812.56</v>
      </c>
      <c r="M12" s="13">
        <v>9096.26</v>
      </c>
      <c r="N12" s="13">
        <v>9762.09</v>
      </c>
      <c r="O12" s="13">
        <v>9021.06</v>
      </c>
      <c r="P12" s="13">
        <v>9580.7000000000007</v>
      </c>
      <c r="Q12" s="172">
        <v>8878.52</v>
      </c>
      <c r="R12" s="13"/>
      <c r="T12" s="13">
        <v>36823</v>
      </c>
      <c r="U12" s="13">
        <v>37659</v>
      </c>
      <c r="V12" s="13">
        <v>37408.17</v>
      </c>
      <c r="W12" s="177">
        <v>27480.28</v>
      </c>
      <c r="Y12" s="182"/>
    </row>
    <row r="13" spans="1:25">
      <c r="B13" s="5" t="s">
        <v>50</v>
      </c>
      <c r="C13" s="14"/>
      <c r="D13" s="14">
        <v>0.63300000000000001</v>
      </c>
      <c r="E13" s="14">
        <v>0.64400000000000002</v>
      </c>
      <c r="F13" s="14">
        <v>0.69299999999999995</v>
      </c>
      <c r="G13" s="195">
        <v>0.65700000000000003</v>
      </c>
      <c r="H13" s="14">
        <v>0.64700000000000002</v>
      </c>
      <c r="I13" s="14">
        <v>0.60099999999999998</v>
      </c>
      <c r="J13" s="14">
        <v>0.66500000000000004</v>
      </c>
      <c r="K13" s="14">
        <v>0.63870000000000005</v>
      </c>
      <c r="L13" s="188">
        <v>0.67810000000000004</v>
      </c>
      <c r="M13" s="188">
        <v>0.62409999999999999</v>
      </c>
      <c r="N13" s="188">
        <v>0.63690000000000002</v>
      </c>
      <c r="O13" s="14">
        <v>0.63239999999999996</v>
      </c>
      <c r="P13" s="14">
        <v>0.62780000000000002</v>
      </c>
      <c r="Q13" s="166">
        <v>0.62870000000000004</v>
      </c>
      <c r="R13" s="14"/>
      <c r="T13" s="195">
        <v>0.64300000000000002</v>
      </c>
      <c r="U13" s="195">
        <v>0.64200000000000002</v>
      </c>
      <c r="V13" s="38">
        <v>0.64429999999999998</v>
      </c>
      <c r="W13" s="169">
        <v>0.62960000000000005</v>
      </c>
      <c r="Y13" s="182"/>
    </row>
    <row r="14" spans="1:2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 t="s">
        <v>179</v>
      </c>
      <c r="Q14" s="163"/>
      <c r="R14" s="8"/>
      <c r="T14" s="8"/>
      <c r="U14" s="8"/>
      <c r="V14" s="8"/>
      <c r="W14" s="183"/>
      <c r="Y14" s="176"/>
    </row>
    <row r="15" spans="1:25">
      <c r="B15" s="5" t="s">
        <v>51</v>
      </c>
      <c r="C15" s="13"/>
      <c r="D15" s="13">
        <v>3848</v>
      </c>
      <c r="E15" s="13">
        <v>5713</v>
      </c>
      <c r="F15" s="13">
        <v>5653</v>
      </c>
      <c r="G15" s="13">
        <v>4852</v>
      </c>
      <c r="H15" s="13">
        <v>5944</v>
      </c>
      <c r="I15" s="13">
        <v>4111</v>
      </c>
      <c r="J15" s="13">
        <v>5390</v>
      </c>
      <c r="K15" s="13">
        <v>4766</v>
      </c>
      <c r="L15" s="13">
        <v>5111</v>
      </c>
      <c r="M15" s="13">
        <v>4578</v>
      </c>
      <c r="N15" s="13">
        <v>4469</v>
      </c>
      <c r="O15" s="13">
        <v>3717.72</v>
      </c>
      <c r="P15" s="13">
        <v>4693.9399999999996</v>
      </c>
      <c r="Q15" s="172">
        <v>4926.09</v>
      </c>
      <c r="R15" s="13"/>
      <c r="T15" s="13">
        <v>18836</v>
      </c>
      <c r="U15" s="13">
        <v>20297</v>
      </c>
      <c r="V15" s="13">
        <v>18924</v>
      </c>
      <c r="W15" s="177">
        <v>13337.75</v>
      </c>
      <c r="Y15" s="182"/>
    </row>
    <row r="16" spans="1:25">
      <c r="B16" s="5" t="s">
        <v>62</v>
      </c>
      <c r="C16" s="14"/>
      <c r="D16" s="14">
        <v>0.247</v>
      </c>
      <c r="E16" s="14">
        <v>0.39600000000000002</v>
      </c>
      <c r="F16" s="14">
        <v>0.41</v>
      </c>
      <c r="G16" s="14">
        <v>0.34499999999999997</v>
      </c>
      <c r="H16" s="14">
        <v>0.38600000000000001</v>
      </c>
      <c r="I16" s="14">
        <v>0.27700000000000002</v>
      </c>
      <c r="J16" s="14">
        <v>0.376</v>
      </c>
      <c r="K16" s="14">
        <v>0.34799999999999998</v>
      </c>
      <c r="L16" s="14">
        <v>0.35299999999999998</v>
      </c>
      <c r="M16" s="14">
        <v>0.314</v>
      </c>
      <c r="N16" s="14">
        <v>0.29299999999999998</v>
      </c>
      <c r="O16" s="14">
        <v>0.26100000000000001</v>
      </c>
      <c r="P16" s="14">
        <v>0.308</v>
      </c>
      <c r="Q16" s="166">
        <v>0.34899999999999998</v>
      </c>
      <c r="R16" s="14"/>
      <c r="T16" s="14">
        <v>0.32900000000000001</v>
      </c>
      <c r="U16" s="14">
        <v>0.34599999999999997</v>
      </c>
      <c r="V16" s="38">
        <v>0.32699999999999996</v>
      </c>
      <c r="W16" s="169">
        <v>0.30599999999999999</v>
      </c>
      <c r="Y16" s="176"/>
    </row>
    <row r="17" spans="2:25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63"/>
      <c r="R17" s="8"/>
      <c r="T17" s="8"/>
      <c r="U17" s="8"/>
      <c r="V17" s="8"/>
      <c r="W17" s="183"/>
      <c r="Y17" s="158"/>
    </row>
    <row r="18" spans="2:2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63"/>
      <c r="R18" s="8"/>
      <c r="T18" s="8"/>
      <c r="U18" s="8"/>
      <c r="V18" s="8"/>
      <c r="W18" s="183"/>
      <c r="Y18" s="158"/>
    </row>
    <row r="19" spans="2:25">
      <c r="B19" s="7" t="s">
        <v>11</v>
      </c>
      <c r="C19" s="8"/>
      <c r="D19" s="8"/>
      <c r="E19" s="14"/>
      <c r="F19" s="14"/>
      <c r="G19" s="8"/>
      <c r="H19" s="8"/>
      <c r="I19" s="14"/>
      <c r="J19" s="14"/>
      <c r="K19" s="8"/>
      <c r="L19" s="44"/>
      <c r="M19" s="14"/>
      <c r="N19" s="14"/>
      <c r="O19" s="8"/>
      <c r="P19" s="44"/>
      <c r="Q19" s="166"/>
      <c r="R19" s="14"/>
      <c r="T19" s="14"/>
      <c r="U19" s="14"/>
      <c r="V19" s="14"/>
      <c r="W19" s="174"/>
      <c r="Y19" s="158"/>
    </row>
    <row r="20" spans="2:25">
      <c r="B20" s="5" t="s">
        <v>12</v>
      </c>
      <c r="C20" s="14"/>
      <c r="D20" s="14">
        <v>9.6000000000000002E-2</v>
      </c>
      <c r="E20" s="14">
        <v>9.2999999999999999E-2</v>
      </c>
      <c r="F20" s="14">
        <v>8.3000000000000004E-2</v>
      </c>
      <c r="G20" s="14">
        <v>8.2000000000000003E-2</v>
      </c>
      <c r="H20" s="14">
        <v>8.6999999999999994E-2</v>
      </c>
      <c r="I20" s="14">
        <v>8.5999999999999993E-2</v>
      </c>
      <c r="J20" s="14">
        <v>8.8999999999999996E-2</v>
      </c>
      <c r="K20" s="14">
        <v>8.2000000000000003E-2</v>
      </c>
      <c r="L20" s="14">
        <v>8.3000000000000004E-2</v>
      </c>
      <c r="M20" s="14">
        <v>0.109</v>
      </c>
      <c r="N20" s="14">
        <v>9.4E-2</v>
      </c>
      <c r="O20" s="14">
        <v>8.8999999999999996E-2</v>
      </c>
      <c r="P20" s="14">
        <v>9.0999999999999998E-2</v>
      </c>
      <c r="Q20" s="166">
        <v>8.0699999999999994E-2</v>
      </c>
      <c r="R20" s="14"/>
      <c r="T20" s="14">
        <v>0.1</v>
      </c>
      <c r="U20" s="14">
        <v>8.5999999999999993E-2</v>
      </c>
      <c r="V20" s="38">
        <v>9.1999999999999998E-2</v>
      </c>
      <c r="W20" s="169">
        <v>8.6900000000000005E-2</v>
      </c>
      <c r="Y20" s="178"/>
    </row>
    <row r="21" spans="2:25">
      <c r="B21" s="5" t="s">
        <v>13</v>
      </c>
      <c r="C21" s="14"/>
      <c r="D21" s="14">
        <v>4.4999999999999998E-2</v>
      </c>
      <c r="E21" s="14">
        <v>0.05</v>
      </c>
      <c r="F21" s="14">
        <v>3.7999999999999999E-2</v>
      </c>
      <c r="G21" s="14">
        <v>4.9000000000000002E-2</v>
      </c>
      <c r="H21" s="14">
        <v>5.1999999999999998E-2</v>
      </c>
      <c r="I21" s="14">
        <v>7.0999999999999994E-2</v>
      </c>
      <c r="J21" s="14">
        <v>5.2999999999999999E-2</v>
      </c>
      <c r="K21" s="14">
        <v>5.6000000000000001E-2</v>
      </c>
      <c r="L21" s="14">
        <v>0.05</v>
      </c>
      <c r="M21" s="14">
        <v>5.6000000000000001E-2</v>
      </c>
      <c r="N21" s="14">
        <v>4.9000000000000002E-2</v>
      </c>
      <c r="O21" s="14">
        <v>5.8000000000000003E-2</v>
      </c>
      <c r="P21" s="14">
        <v>5.3999999999999999E-2</v>
      </c>
      <c r="Q21" s="166">
        <v>6.0299999999999999E-2</v>
      </c>
      <c r="R21" s="14"/>
      <c r="T21" s="14">
        <v>4.7E-2</v>
      </c>
      <c r="U21" s="14">
        <v>5.8999999999999997E-2</v>
      </c>
      <c r="V21" s="38">
        <v>5.2999999999999999E-2</v>
      </c>
      <c r="W21" s="169">
        <v>5.74E-2</v>
      </c>
      <c r="Y21" s="178"/>
    </row>
    <row r="22" spans="2:25">
      <c r="B22" s="5" t="s">
        <v>14</v>
      </c>
      <c r="C22" s="14"/>
      <c r="D22" s="14">
        <v>7.6999999999999999E-2</v>
      </c>
      <c r="E22" s="14">
        <v>6.8000000000000005E-2</v>
      </c>
      <c r="F22" s="14">
        <v>0.04</v>
      </c>
      <c r="G22" s="14">
        <v>7.0000000000000007E-2</v>
      </c>
      <c r="H22" s="14">
        <v>7.1999999999999995E-2</v>
      </c>
      <c r="I22" s="14">
        <v>0.10199999999999999</v>
      </c>
      <c r="J22" s="14">
        <v>6.3E-2</v>
      </c>
      <c r="K22" s="14">
        <v>8.7999999999999995E-2</v>
      </c>
      <c r="L22" s="14">
        <v>7.5999999999999998E-2</v>
      </c>
      <c r="M22" s="14">
        <v>8.3000000000000004E-2</v>
      </c>
      <c r="N22" s="14">
        <v>8.3000000000000004E-2</v>
      </c>
      <c r="O22" s="14">
        <v>8.7999999999999995E-2</v>
      </c>
      <c r="P22" s="14">
        <v>8.1000000000000003E-2</v>
      </c>
      <c r="Q22" s="166">
        <v>8.0100000000000005E-2</v>
      </c>
      <c r="R22" s="14"/>
      <c r="T22" s="14">
        <v>6.6000000000000003E-2</v>
      </c>
      <c r="U22" s="14">
        <v>7.5999999999999998E-2</v>
      </c>
      <c r="V22" s="38">
        <v>8.3000000000000004E-2</v>
      </c>
      <c r="W22" s="169">
        <v>8.3000000000000004E-2</v>
      </c>
      <c r="Y22" s="178"/>
    </row>
    <row r="23" spans="2:25">
      <c r="B23" s="5" t="s">
        <v>15</v>
      </c>
      <c r="C23" s="14"/>
      <c r="D23" s="14">
        <v>5.7000000000000002E-2</v>
      </c>
      <c r="E23" s="14">
        <v>0.06</v>
      </c>
      <c r="F23" s="14">
        <v>5.5E-2</v>
      </c>
      <c r="G23" s="14">
        <v>5.8000000000000003E-2</v>
      </c>
      <c r="H23" s="14">
        <v>5.6000000000000001E-2</v>
      </c>
      <c r="I23" s="14">
        <v>6.3E-2</v>
      </c>
      <c r="J23" s="14">
        <v>3.5000000000000003E-2</v>
      </c>
      <c r="K23" s="14">
        <v>5.2999999999999999E-2</v>
      </c>
      <c r="L23" s="14">
        <v>4.8000000000000001E-2</v>
      </c>
      <c r="M23" s="14">
        <v>5.5E-2</v>
      </c>
      <c r="N23" s="14">
        <v>0.06</v>
      </c>
      <c r="O23" s="14">
        <v>4.7E-2</v>
      </c>
      <c r="P23" s="14">
        <v>6.0999999999999999E-2</v>
      </c>
      <c r="Q23" s="166">
        <v>5.62E-2</v>
      </c>
      <c r="R23" s="14"/>
      <c r="T23" s="14">
        <v>5.6000000000000001E-2</v>
      </c>
      <c r="U23" s="14">
        <v>0.05</v>
      </c>
      <c r="V23" s="38">
        <v>5.3999999999999999E-2</v>
      </c>
      <c r="W23" s="169">
        <v>5.4699999999999999E-2</v>
      </c>
      <c r="Y23" s="178"/>
    </row>
    <row r="24" spans="2:25">
      <c r="B24" s="5" t="s">
        <v>16</v>
      </c>
      <c r="C24" s="14"/>
      <c r="D24" s="14">
        <v>0</v>
      </c>
      <c r="E24" s="14">
        <v>0</v>
      </c>
      <c r="F24" s="14">
        <v>1.4999999999999999E-2</v>
      </c>
      <c r="G24" s="14">
        <v>0</v>
      </c>
      <c r="H24" s="14">
        <v>3.0000000000000001E-3</v>
      </c>
      <c r="I24" s="14">
        <v>0</v>
      </c>
      <c r="J24" s="14">
        <v>-1.7999999999999999E-2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66">
        <v>0</v>
      </c>
      <c r="R24" s="14"/>
      <c r="T24" s="14">
        <v>4.0000000000000001E-3</v>
      </c>
      <c r="U24" s="14">
        <v>-4.0000000000000001E-3</v>
      </c>
      <c r="V24" s="38">
        <v>0</v>
      </c>
      <c r="W24" s="169">
        <v>0</v>
      </c>
      <c r="Y24" s="178"/>
    </row>
    <row r="25" spans="2:25">
      <c r="B25" s="5" t="s">
        <v>17</v>
      </c>
      <c r="C25" s="14"/>
      <c r="D25" s="14">
        <v>9.1999999999999998E-2</v>
      </c>
      <c r="E25" s="14">
        <v>8.4000000000000005E-2</v>
      </c>
      <c r="F25" s="14">
        <v>7.5999999999999998E-2</v>
      </c>
      <c r="G25" s="14">
        <v>8.4000000000000005E-2</v>
      </c>
      <c r="H25" s="14">
        <v>8.3000000000000004E-2</v>
      </c>
      <c r="I25" s="14">
        <v>7.6999999999999999E-2</v>
      </c>
      <c r="J25" s="14">
        <v>0.114</v>
      </c>
      <c r="K25" s="193">
        <v>8.2895761834033313E-2</v>
      </c>
      <c r="L25" s="193">
        <v>6.3992079673517763E-2</v>
      </c>
      <c r="M25" s="193">
        <v>7.2254897596427073E-2</v>
      </c>
      <c r="N25" s="193">
        <v>7.7407177028453081E-2</v>
      </c>
      <c r="O25" s="14">
        <v>8.6213958131714091E-2</v>
      </c>
      <c r="P25" s="14">
        <v>8.5260286643833158E-2</v>
      </c>
      <c r="Q25" s="166">
        <v>9.4E-2</v>
      </c>
      <c r="R25" s="14"/>
      <c r="T25" s="14">
        <v>8.4000000000000005E-2</v>
      </c>
      <c r="U25" s="14">
        <v>0.09</v>
      </c>
      <c r="V25" s="196">
        <v>7.41374790331078E-2</v>
      </c>
      <c r="W25" s="169">
        <v>8.8499999999999995E-2</v>
      </c>
      <c r="Y25" s="178"/>
    </row>
    <row r="26" spans="2:25">
      <c r="B26" s="17" t="s">
        <v>19</v>
      </c>
      <c r="C26" s="16"/>
      <c r="D26" s="16">
        <v>0.36699999999999999</v>
      </c>
      <c r="E26" s="16">
        <v>0.35499999999999998</v>
      </c>
      <c r="F26" s="16">
        <v>0.307</v>
      </c>
      <c r="G26" s="181">
        <v>0.34300000000000003</v>
      </c>
      <c r="H26" s="16">
        <v>0.35299999999999998</v>
      </c>
      <c r="I26" s="16">
        <v>0.39900000000000002</v>
      </c>
      <c r="J26" s="16">
        <v>0.33600000000000002</v>
      </c>
      <c r="K26" s="194">
        <v>0.36125766541913901</v>
      </c>
      <c r="L26" s="194">
        <v>0.32193665683457479</v>
      </c>
      <c r="M26" s="194">
        <v>0.37596153107603814</v>
      </c>
      <c r="N26" s="194">
        <v>0.36313536543293884</v>
      </c>
      <c r="O26" s="16">
        <v>0.36754733833137598</v>
      </c>
      <c r="P26" s="16">
        <v>0.3721724155889346</v>
      </c>
      <c r="Q26" s="181">
        <v>0.37130000000000002</v>
      </c>
      <c r="R26" s="14"/>
      <c r="T26" s="181">
        <v>0.35699999999999998</v>
      </c>
      <c r="U26" s="181">
        <v>0.35799999999999998</v>
      </c>
      <c r="V26" s="197">
        <v>0.35557280469067271</v>
      </c>
      <c r="W26" s="168">
        <v>0.37059999999999998</v>
      </c>
      <c r="Y26" s="178"/>
    </row>
    <row r="27" spans="2:25">
      <c r="B27" s="5"/>
      <c r="C27" s="8"/>
      <c r="D27" s="8"/>
      <c r="E27" s="14"/>
      <c r="F27" s="14"/>
      <c r="G27" s="8"/>
      <c r="H27" s="8"/>
      <c r="I27" s="14"/>
      <c r="J27" s="14"/>
      <c r="K27" s="8"/>
      <c r="L27" s="8"/>
      <c r="M27" s="14"/>
      <c r="N27" s="14"/>
      <c r="O27" s="8"/>
      <c r="P27" s="8"/>
      <c r="Q27" s="166"/>
      <c r="R27" s="14"/>
      <c r="T27" s="14"/>
      <c r="U27" s="14"/>
      <c r="V27" s="14"/>
      <c r="W27" s="174"/>
      <c r="Y27" s="178"/>
    </row>
    <row r="28" spans="2:25">
      <c r="B28" s="5" t="s">
        <v>18</v>
      </c>
      <c r="C28" s="14"/>
      <c r="D28" s="14">
        <v>0.158</v>
      </c>
      <c r="E28" s="14">
        <v>0.16400000000000001</v>
      </c>
      <c r="F28" s="14">
        <v>0.17899999999999999</v>
      </c>
      <c r="G28" s="14">
        <v>0.18099999999999999</v>
      </c>
      <c r="H28" s="14">
        <v>0.16600000000000001</v>
      </c>
      <c r="I28" s="14">
        <v>0.16</v>
      </c>
      <c r="J28" s="14">
        <v>0.158</v>
      </c>
      <c r="K28" s="14">
        <v>0.20499999999999999</v>
      </c>
      <c r="L28" s="14">
        <v>0.127</v>
      </c>
      <c r="M28" s="14">
        <v>0.20200000000000001</v>
      </c>
      <c r="N28" s="14">
        <v>0.17100000000000001</v>
      </c>
      <c r="O28" s="14">
        <v>0.185</v>
      </c>
      <c r="P28" s="14">
        <v>0.182</v>
      </c>
      <c r="Q28" s="166">
        <v>0.20469999999999999</v>
      </c>
      <c r="R28" s="14"/>
      <c r="T28" s="14">
        <v>0.16800000000000001</v>
      </c>
      <c r="U28" s="14">
        <v>0.16600000000000001</v>
      </c>
      <c r="V28" s="38">
        <v>0.17599999999999999</v>
      </c>
      <c r="W28" s="169">
        <v>0.19059999999999999</v>
      </c>
      <c r="Y28" s="178"/>
    </row>
    <row r="29" spans="2:25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63"/>
      <c r="R29" s="8"/>
      <c r="T29" s="8"/>
      <c r="U29" s="8"/>
      <c r="V29" s="8"/>
      <c r="W29" s="183"/>
      <c r="Y29" s="158"/>
    </row>
    <row r="30" spans="2:2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63"/>
      <c r="R30" s="8"/>
      <c r="T30" s="8"/>
      <c r="U30" s="8"/>
      <c r="V30" s="8"/>
      <c r="W30" s="183"/>
      <c r="Y30" s="158"/>
    </row>
    <row r="31" spans="2:25"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63"/>
      <c r="R31" s="8"/>
      <c r="T31" s="8"/>
      <c r="U31" s="8"/>
      <c r="V31" s="8"/>
      <c r="W31" s="183"/>
      <c r="Y31" s="158"/>
    </row>
    <row r="32" spans="2:25">
      <c r="B32" s="5" t="s">
        <v>21</v>
      </c>
      <c r="C32" s="13"/>
      <c r="D32" s="13">
        <v>4746</v>
      </c>
      <c r="E32" s="13">
        <v>8035</v>
      </c>
      <c r="F32" s="13">
        <v>11409</v>
      </c>
      <c r="G32" s="13">
        <v>1323</v>
      </c>
      <c r="H32" s="13">
        <v>2570</v>
      </c>
      <c r="I32" s="13">
        <v>4140</v>
      </c>
      <c r="J32" s="13">
        <v>6555</v>
      </c>
      <c r="K32" s="13">
        <v>1527</v>
      </c>
      <c r="L32" s="13">
        <v>4570</v>
      </c>
      <c r="M32" s="13">
        <v>8800</v>
      </c>
      <c r="N32" s="13">
        <v>12040</v>
      </c>
      <c r="O32" s="13">
        <v>553</v>
      </c>
      <c r="P32" s="13">
        <v>1274</v>
      </c>
      <c r="Q32" s="172">
        <v>2522.38</v>
      </c>
      <c r="R32" s="13"/>
      <c r="T32" s="13">
        <v>11409</v>
      </c>
      <c r="U32" s="13">
        <v>6555</v>
      </c>
      <c r="V32" s="13">
        <v>12040</v>
      </c>
      <c r="W32" s="177">
        <v>2522.38</v>
      </c>
      <c r="Y32" s="158"/>
    </row>
    <row r="33" spans="2:25">
      <c r="B33" s="5" t="s">
        <v>22</v>
      </c>
      <c r="C33" s="13"/>
      <c r="D33" s="13">
        <v>31256</v>
      </c>
      <c r="E33" s="13">
        <v>35305</v>
      </c>
      <c r="F33" s="13">
        <v>41523</v>
      </c>
      <c r="G33" s="13">
        <v>42711</v>
      </c>
      <c r="H33" s="13">
        <v>41985</v>
      </c>
      <c r="I33" s="13">
        <v>47975</v>
      </c>
      <c r="J33" s="13">
        <v>38857</v>
      </c>
      <c r="K33" s="13">
        <v>40980</v>
      </c>
      <c r="L33" s="13">
        <v>33772</v>
      </c>
      <c r="M33" s="13">
        <v>37013</v>
      </c>
      <c r="N33" s="13">
        <v>41409</v>
      </c>
      <c r="O33" s="13">
        <v>19568</v>
      </c>
      <c r="P33" s="13">
        <v>27563</v>
      </c>
      <c r="Q33" s="172">
        <v>32493.32</v>
      </c>
      <c r="R33" s="13"/>
      <c r="T33" s="13">
        <v>41523</v>
      </c>
      <c r="U33" s="13">
        <v>38857</v>
      </c>
      <c r="V33" s="13">
        <v>41409</v>
      </c>
      <c r="W33" s="177">
        <v>32493.32</v>
      </c>
      <c r="Y33" s="158"/>
    </row>
    <row r="34" spans="2:25">
      <c r="B34" s="5" t="s">
        <v>23</v>
      </c>
      <c r="C34" s="13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72">
        <v>0</v>
      </c>
      <c r="R34" s="13"/>
      <c r="T34" s="13">
        <v>0</v>
      </c>
      <c r="U34" s="13">
        <v>0</v>
      </c>
      <c r="V34" s="13">
        <v>0</v>
      </c>
      <c r="W34" s="177"/>
      <c r="Y34" s="158"/>
    </row>
    <row r="35" spans="2:25">
      <c r="B35" s="5" t="s">
        <v>24</v>
      </c>
      <c r="C35" s="13"/>
      <c r="D35" s="13">
        <v>56673</v>
      </c>
      <c r="E35" s="13">
        <v>62386</v>
      </c>
      <c r="F35" s="13">
        <v>68039</v>
      </c>
      <c r="G35" s="13">
        <v>72892</v>
      </c>
      <c r="H35" s="13">
        <v>78835</v>
      </c>
      <c r="I35" s="13">
        <v>83456</v>
      </c>
      <c r="J35" s="13">
        <v>78006</v>
      </c>
      <c r="K35" s="13">
        <v>84523</v>
      </c>
      <c r="L35" s="13">
        <v>86645</v>
      </c>
      <c r="M35" s="13">
        <v>90609</v>
      </c>
      <c r="N35" s="13">
        <v>74174</v>
      </c>
      <c r="O35" s="13">
        <v>77858</v>
      </c>
      <c r="P35" s="13">
        <v>82505</v>
      </c>
      <c r="Q35" s="172">
        <v>71210.05</v>
      </c>
      <c r="R35" s="13"/>
      <c r="T35" s="13">
        <v>68039</v>
      </c>
      <c r="U35" s="13">
        <v>78006</v>
      </c>
      <c r="V35" s="13">
        <v>74174</v>
      </c>
      <c r="W35" s="177">
        <v>71210.05</v>
      </c>
      <c r="Y35" s="158"/>
    </row>
    <row r="36" spans="2:25">
      <c r="B36" s="5" t="s">
        <v>25</v>
      </c>
      <c r="C36" s="20"/>
      <c r="D36" s="20">
        <v>0</v>
      </c>
      <c r="E36" s="12">
        <v>0</v>
      </c>
      <c r="F36" s="12">
        <v>0</v>
      </c>
      <c r="G36" s="20">
        <v>0</v>
      </c>
      <c r="H36" s="20">
        <v>0</v>
      </c>
      <c r="I36" s="12">
        <v>0</v>
      </c>
      <c r="J36" s="12">
        <v>0</v>
      </c>
      <c r="K36" s="20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20">
        <v>0</v>
      </c>
      <c r="R36" s="12"/>
      <c r="T36" s="12">
        <v>0</v>
      </c>
      <c r="U36" s="12">
        <v>0</v>
      </c>
      <c r="V36" s="12">
        <v>0</v>
      </c>
      <c r="W36" s="20">
        <v>0</v>
      </c>
      <c r="Y36" s="158"/>
    </row>
    <row r="37" spans="2:25">
      <c r="B37" s="5" t="s">
        <v>26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/>
      <c r="T37" s="12">
        <v>0</v>
      </c>
      <c r="U37" s="12">
        <v>0</v>
      </c>
      <c r="V37" s="12">
        <v>0</v>
      </c>
      <c r="W37" s="12">
        <v>0</v>
      </c>
      <c r="Y37" s="158"/>
    </row>
    <row r="38" spans="2:25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63"/>
      <c r="R38" s="8"/>
      <c r="T38" s="8"/>
      <c r="U38" s="8"/>
      <c r="V38" s="8"/>
      <c r="W38" s="183"/>
      <c r="Y38" s="158"/>
    </row>
    <row r="39" spans="2:25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63"/>
      <c r="R39" s="8"/>
      <c r="T39" s="8"/>
      <c r="U39" s="8"/>
      <c r="V39" s="8"/>
      <c r="W39" s="183"/>
      <c r="Y39" s="158"/>
    </row>
    <row r="40" spans="2:25">
      <c r="B40" s="7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63"/>
      <c r="R40" s="8"/>
      <c r="T40" s="8"/>
      <c r="U40" s="8"/>
      <c r="V40" s="8"/>
      <c r="W40" s="183"/>
      <c r="Y40" s="158"/>
    </row>
    <row r="41" spans="2: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63"/>
      <c r="R41" s="8"/>
      <c r="T41" s="8"/>
      <c r="U41" s="8"/>
      <c r="V41" s="8"/>
      <c r="W41" s="183"/>
      <c r="Y41" s="158"/>
    </row>
    <row r="42" spans="2:25">
      <c r="B42" s="4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63"/>
      <c r="R42" s="8"/>
      <c r="T42" s="8"/>
      <c r="U42" s="8"/>
      <c r="V42" s="8"/>
      <c r="W42" s="183"/>
      <c r="Y42" s="158"/>
    </row>
    <row r="43" spans="2:25">
      <c r="B43" s="5" t="s">
        <v>30</v>
      </c>
      <c r="C43" s="13"/>
      <c r="D43" s="13">
        <v>356</v>
      </c>
      <c r="E43" s="13">
        <v>386</v>
      </c>
      <c r="F43" s="13">
        <v>401</v>
      </c>
      <c r="G43" s="13">
        <v>429</v>
      </c>
      <c r="H43" s="13">
        <v>472</v>
      </c>
      <c r="I43" s="13">
        <v>497</v>
      </c>
      <c r="J43" s="13">
        <v>490</v>
      </c>
      <c r="K43" s="13">
        <v>476</v>
      </c>
      <c r="L43" s="45">
        <v>461</v>
      </c>
      <c r="M43" s="13">
        <v>443</v>
      </c>
      <c r="N43" s="13">
        <v>405</v>
      </c>
      <c r="O43" s="13">
        <v>331</v>
      </c>
      <c r="P43" s="45">
        <v>293</v>
      </c>
      <c r="Q43" s="172">
        <v>288</v>
      </c>
      <c r="R43" s="13"/>
      <c r="S43" s="146"/>
      <c r="T43" s="13">
        <v>401</v>
      </c>
      <c r="U43" s="13">
        <v>490</v>
      </c>
      <c r="V43" s="13">
        <v>405</v>
      </c>
      <c r="W43" s="177">
        <v>288</v>
      </c>
      <c r="Y43" s="158"/>
    </row>
    <row r="44" spans="2:25">
      <c r="B44" s="5" t="s">
        <v>31</v>
      </c>
      <c r="C44" s="13"/>
      <c r="D44" s="13">
        <v>12371</v>
      </c>
      <c r="E44" s="13">
        <v>12625</v>
      </c>
      <c r="F44" s="13">
        <v>12639</v>
      </c>
      <c r="G44" s="13">
        <v>13005</v>
      </c>
      <c r="H44" s="13">
        <v>13535</v>
      </c>
      <c r="I44" s="13">
        <v>13892</v>
      </c>
      <c r="J44" s="13">
        <v>14427</v>
      </c>
      <c r="K44" s="13">
        <v>14740</v>
      </c>
      <c r="L44" s="45">
        <v>15168</v>
      </c>
      <c r="M44" s="13">
        <v>15489</v>
      </c>
      <c r="N44" s="13">
        <v>16028</v>
      </c>
      <c r="O44" s="13">
        <v>16093</v>
      </c>
      <c r="P44" s="13">
        <v>16159</v>
      </c>
      <c r="Q44" s="172">
        <v>16245.8</v>
      </c>
      <c r="R44" s="13"/>
      <c r="S44" s="146"/>
      <c r="T44" s="13">
        <v>12639</v>
      </c>
      <c r="U44" s="13">
        <v>14427</v>
      </c>
      <c r="V44" s="46">
        <v>16028</v>
      </c>
      <c r="W44" s="177">
        <v>16245.8</v>
      </c>
      <c r="Y44" s="158"/>
    </row>
    <row r="45" spans="2:25">
      <c r="B45" s="18" t="s">
        <v>32</v>
      </c>
      <c r="C45" s="19"/>
      <c r="D45" s="19">
        <v>12727</v>
      </c>
      <c r="E45" s="19">
        <v>13012</v>
      </c>
      <c r="F45" s="19">
        <v>13039</v>
      </c>
      <c r="G45" s="19">
        <v>13434</v>
      </c>
      <c r="H45" s="19">
        <v>14006</v>
      </c>
      <c r="I45" s="19">
        <v>14388</v>
      </c>
      <c r="J45" s="19">
        <v>14917</v>
      </c>
      <c r="K45" s="19">
        <v>15216</v>
      </c>
      <c r="L45" s="19">
        <v>15629</v>
      </c>
      <c r="M45" s="19">
        <v>15932</v>
      </c>
      <c r="N45" s="19">
        <v>16433</v>
      </c>
      <c r="O45" s="19">
        <v>16424</v>
      </c>
      <c r="P45" s="19">
        <v>16452</v>
      </c>
      <c r="Q45" s="162">
        <v>16534</v>
      </c>
      <c r="R45" s="19"/>
      <c r="S45" s="146"/>
      <c r="T45" s="19">
        <v>13039</v>
      </c>
      <c r="U45" s="19">
        <v>14917</v>
      </c>
      <c r="V45" s="13">
        <v>16433</v>
      </c>
      <c r="W45" s="159">
        <v>16534</v>
      </c>
      <c r="Y45" s="158"/>
    </row>
    <row r="46" spans="2:25">
      <c r="B46" s="2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2"/>
      <c r="R46" s="13"/>
      <c r="T46" s="13"/>
      <c r="U46" s="13"/>
      <c r="V46" s="13"/>
      <c r="W46" s="177"/>
      <c r="Y46" s="158"/>
    </row>
    <row r="47" spans="2:25">
      <c r="B47" s="5" t="s">
        <v>292</v>
      </c>
      <c r="C47" s="13"/>
      <c r="D47" s="13"/>
      <c r="E47" s="14">
        <v>0.36599999999999999</v>
      </c>
      <c r="F47" s="14">
        <v>0.377</v>
      </c>
      <c r="G47" s="14">
        <v>0.39300000000000002</v>
      </c>
      <c r="H47" s="14">
        <v>0.41699999999999998</v>
      </c>
      <c r="I47" s="14">
        <v>0.41899999999999998</v>
      </c>
      <c r="J47" s="14">
        <v>0.40300000000000002</v>
      </c>
      <c r="K47" s="14">
        <v>0.42899999999999999</v>
      </c>
      <c r="L47" s="14">
        <v>0.44400000000000001</v>
      </c>
      <c r="M47" s="14">
        <v>0.46</v>
      </c>
      <c r="N47" s="14">
        <v>0.436</v>
      </c>
      <c r="O47" s="14">
        <v>0.45700000000000002</v>
      </c>
      <c r="P47" s="14">
        <v>0.47289999999999999</v>
      </c>
      <c r="Q47" s="166">
        <v>0.46679999999999999</v>
      </c>
      <c r="R47" s="14"/>
      <c r="S47" s="33"/>
      <c r="T47" s="14">
        <v>0.377</v>
      </c>
      <c r="U47" s="14">
        <v>0.40300000000000002</v>
      </c>
      <c r="V47" s="14">
        <v>0.436</v>
      </c>
      <c r="W47" s="160">
        <v>0.46679999999999999</v>
      </c>
      <c r="Y47" s="178"/>
    </row>
    <row r="48" spans="2:25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63"/>
      <c r="R48" s="8"/>
      <c r="T48" s="8"/>
      <c r="U48" s="8"/>
      <c r="V48" s="8"/>
      <c r="W48" s="183"/>
      <c r="Y48" s="158"/>
    </row>
    <row r="49" spans="1:25">
      <c r="B49" s="4" t="s">
        <v>75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63"/>
      <c r="R49" s="8"/>
      <c r="T49" s="8"/>
      <c r="U49" s="8"/>
      <c r="V49" s="8"/>
      <c r="W49" s="183"/>
      <c r="Y49" s="158"/>
    </row>
    <row r="50" spans="1:25">
      <c r="B50" s="5" t="s">
        <v>30</v>
      </c>
      <c r="C50" s="13"/>
      <c r="D50" s="13">
        <v>468</v>
      </c>
      <c r="E50" s="13">
        <v>438</v>
      </c>
      <c r="F50" s="13">
        <v>397</v>
      </c>
      <c r="G50" s="13">
        <v>417</v>
      </c>
      <c r="H50" s="13">
        <v>425</v>
      </c>
      <c r="I50" s="13">
        <v>381</v>
      </c>
      <c r="J50" s="13">
        <v>342</v>
      </c>
      <c r="K50" s="13">
        <v>328</v>
      </c>
      <c r="L50" s="13">
        <v>339</v>
      </c>
      <c r="M50" s="13">
        <v>349</v>
      </c>
      <c r="N50" s="13">
        <v>342</v>
      </c>
      <c r="O50" s="13">
        <v>372</v>
      </c>
      <c r="P50" s="13">
        <v>445</v>
      </c>
      <c r="Q50" s="172">
        <v>460.7</v>
      </c>
      <c r="R50" s="13"/>
      <c r="T50" s="13">
        <v>441</v>
      </c>
      <c r="U50" s="13">
        <v>391</v>
      </c>
      <c r="V50" s="13">
        <v>340</v>
      </c>
      <c r="W50" s="177">
        <v>425.91</v>
      </c>
      <c r="Y50" s="158"/>
    </row>
    <row r="51" spans="1:25">
      <c r="B51" s="5" t="s">
        <v>31</v>
      </c>
      <c r="C51" s="13"/>
      <c r="D51" s="13">
        <v>401</v>
      </c>
      <c r="E51" s="13">
        <v>366</v>
      </c>
      <c r="F51" s="13">
        <v>345</v>
      </c>
      <c r="G51" s="13">
        <v>349</v>
      </c>
      <c r="H51" s="13">
        <v>365</v>
      </c>
      <c r="I51" s="13">
        <v>343</v>
      </c>
      <c r="J51" s="13">
        <v>319</v>
      </c>
      <c r="K51" s="13">
        <v>297</v>
      </c>
      <c r="L51" s="13">
        <v>298</v>
      </c>
      <c r="M51" s="13">
        <v>291</v>
      </c>
      <c r="N51" s="13">
        <v>302</v>
      </c>
      <c r="O51" s="13">
        <v>281</v>
      </c>
      <c r="P51" s="13">
        <v>303</v>
      </c>
      <c r="Q51" s="170">
        <v>277.89</v>
      </c>
      <c r="R51" s="13"/>
      <c r="T51" s="13">
        <v>368</v>
      </c>
      <c r="U51" s="13">
        <v>344</v>
      </c>
      <c r="V51" s="46">
        <v>297</v>
      </c>
      <c r="W51" s="177">
        <v>287.3</v>
      </c>
      <c r="Y51" s="158"/>
    </row>
    <row r="52" spans="1:25">
      <c r="B52" s="18" t="s">
        <v>34</v>
      </c>
      <c r="C52" s="19"/>
      <c r="D52" s="19">
        <v>403</v>
      </c>
      <c r="E52" s="19">
        <v>368</v>
      </c>
      <c r="F52" s="19">
        <v>347</v>
      </c>
      <c r="G52" s="19">
        <v>351</v>
      </c>
      <c r="H52" s="19">
        <v>367</v>
      </c>
      <c r="I52" s="19">
        <v>345</v>
      </c>
      <c r="J52" s="19">
        <v>320</v>
      </c>
      <c r="K52" s="19">
        <v>298</v>
      </c>
      <c r="L52" s="19">
        <v>299</v>
      </c>
      <c r="M52" s="19">
        <v>293</v>
      </c>
      <c r="N52" s="19">
        <v>303</v>
      </c>
      <c r="O52" s="19">
        <v>283</v>
      </c>
      <c r="P52" s="19">
        <v>306</v>
      </c>
      <c r="Q52" s="172">
        <v>281.10000000000002</v>
      </c>
      <c r="R52" s="13"/>
      <c r="T52" s="19">
        <v>370</v>
      </c>
      <c r="U52" s="19">
        <v>346</v>
      </c>
      <c r="V52" s="13">
        <v>298</v>
      </c>
      <c r="W52" s="159">
        <v>290.02999999999997</v>
      </c>
      <c r="Y52" s="158"/>
    </row>
    <row r="53" spans="1:25">
      <c r="B53" s="2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72"/>
      <c r="R53" s="13"/>
      <c r="T53" s="13"/>
      <c r="U53" s="13"/>
      <c r="V53" s="13"/>
      <c r="W53" s="177"/>
      <c r="Y53" s="158"/>
    </row>
    <row r="54" spans="1:25">
      <c r="B54" s="4" t="s">
        <v>69</v>
      </c>
      <c r="C54" s="13"/>
      <c r="D54" s="13"/>
      <c r="E54" s="13"/>
      <c r="F54" s="13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165"/>
      <c r="R54" s="13"/>
      <c r="T54" s="13"/>
      <c r="U54" s="21"/>
      <c r="V54" s="21"/>
      <c r="W54" s="171"/>
      <c r="Y54" s="158"/>
    </row>
    <row r="55" spans="1:25">
      <c r="B55" s="5" t="s">
        <v>39</v>
      </c>
      <c r="C55" s="13"/>
      <c r="D55" s="12">
        <v>1.26</v>
      </c>
      <c r="E55" s="12">
        <v>1.5</v>
      </c>
      <c r="F55" s="12">
        <v>1.8</v>
      </c>
      <c r="G55" s="12">
        <v>2.1</v>
      </c>
      <c r="H55" s="12">
        <v>2.7</v>
      </c>
      <c r="I55" s="20">
        <v>3.4</v>
      </c>
      <c r="J55" s="12">
        <v>3.8</v>
      </c>
      <c r="K55" s="12">
        <v>4.8</v>
      </c>
      <c r="L55" s="12">
        <v>6.8</v>
      </c>
      <c r="M55" s="20">
        <v>7.7</v>
      </c>
      <c r="N55" s="12">
        <v>8.4</v>
      </c>
      <c r="O55" s="12">
        <v>10.3</v>
      </c>
      <c r="P55" s="12">
        <v>15.9</v>
      </c>
      <c r="Q55" s="185">
        <v>18.579999999999998</v>
      </c>
      <c r="R55" s="20"/>
      <c r="T55" s="12">
        <v>4.5</v>
      </c>
      <c r="U55" s="20">
        <v>12</v>
      </c>
      <c r="V55" s="20">
        <v>27.700000000000003</v>
      </c>
      <c r="W55" s="173">
        <v>44.78</v>
      </c>
      <c r="Y55" s="158"/>
    </row>
    <row r="56" spans="1:25">
      <c r="B56" s="27" t="s">
        <v>70</v>
      </c>
      <c r="C56" s="13"/>
      <c r="D56" s="13">
        <v>91</v>
      </c>
      <c r="E56" s="13">
        <v>104</v>
      </c>
      <c r="F56" s="13">
        <v>124</v>
      </c>
      <c r="G56" s="13">
        <v>142</v>
      </c>
      <c r="H56" s="13">
        <v>160</v>
      </c>
      <c r="I56" s="21">
        <v>193</v>
      </c>
      <c r="J56" s="13">
        <v>212</v>
      </c>
      <c r="K56" s="13">
        <v>263</v>
      </c>
      <c r="L56" s="13">
        <v>341</v>
      </c>
      <c r="M56" s="21">
        <v>361</v>
      </c>
      <c r="N56" s="13">
        <v>394</v>
      </c>
      <c r="O56" s="13">
        <v>475.3</v>
      </c>
      <c r="P56" s="13">
        <v>698.1</v>
      </c>
      <c r="Q56" s="165">
        <v>817.7</v>
      </c>
      <c r="R56" s="20"/>
      <c r="T56" s="13">
        <v>106</v>
      </c>
      <c r="U56" s="21">
        <v>177</v>
      </c>
      <c r="V56" s="13">
        <v>340</v>
      </c>
      <c r="W56" s="177">
        <v>663.7</v>
      </c>
      <c r="Y56" s="158"/>
    </row>
    <row r="57" spans="1:25">
      <c r="B57" s="5"/>
      <c r="C57" s="8"/>
      <c r="D57" s="8"/>
      <c r="E57" s="8"/>
      <c r="F57" s="8"/>
      <c r="G57" s="8"/>
      <c r="H57" s="8"/>
      <c r="I57" s="8"/>
      <c r="J57" s="8"/>
      <c r="K57" s="8"/>
      <c r="L57" s="44"/>
      <c r="M57" s="8"/>
      <c r="N57" s="8"/>
      <c r="O57" s="8"/>
      <c r="P57" s="44"/>
      <c r="Q57" s="163"/>
      <c r="R57" s="8"/>
      <c r="T57" s="8"/>
      <c r="U57" s="8"/>
      <c r="V57" s="8"/>
      <c r="W57" s="183"/>
      <c r="Y57" s="158"/>
    </row>
    <row r="58" spans="1:25">
      <c r="A58" s="25"/>
      <c r="B58" s="5" t="s">
        <v>35</v>
      </c>
      <c r="C58" s="22"/>
      <c r="D58" s="47" t="s">
        <v>37</v>
      </c>
      <c r="E58" s="47" t="s">
        <v>37</v>
      </c>
      <c r="F58" s="47" t="s">
        <v>37</v>
      </c>
      <c r="G58" s="47" t="s">
        <v>37</v>
      </c>
      <c r="H58" s="22">
        <v>0.36</v>
      </c>
      <c r="I58" s="24">
        <v>0.39</v>
      </c>
      <c r="J58" s="24">
        <v>0.42</v>
      </c>
      <c r="K58" s="47">
        <v>0.438</v>
      </c>
      <c r="L58" s="22">
        <v>0.47</v>
      </c>
      <c r="M58" s="24">
        <v>0.49</v>
      </c>
      <c r="N58" s="24">
        <v>0.52</v>
      </c>
      <c r="O58" s="47">
        <v>0.56000000000000005</v>
      </c>
      <c r="P58" s="22">
        <v>0.57999999999999996</v>
      </c>
      <c r="Q58" s="179">
        <v>0.57999999999999996</v>
      </c>
      <c r="R58" s="24"/>
      <c r="T58" s="47" t="s">
        <v>37</v>
      </c>
      <c r="U58" s="24">
        <v>0.42</v>
      </c>
      <c r="V58" s="24">
        <v>0.52</v>
      </c>
      <c r="W58" s="164">
        <v>0.57850000000000001</v>
      </c>
      <c r="Y58" s="158"/>
    </row>
    <row r="59" spans="1:25">
      <c r="A59" s="25"/>
      <c r="B59" s="5" t="s">
        <v>71</v>
      </c>
      <c r="C59" s="22"/>
      <c r="D59" s="47"/>
      <c r="E59" s="21">
        <v>1470</v>
      </c>
      <c r="F59" s="21">
        <v>1583</v>
      </c>
      <c r="G59" s="21">
        <v>1661</v>
      </c>
      <c r="H59" s="13">
        <v>1735</v>
      </c>
      <c r="I59" s="13">
        <v>1800</v>
      </c>
      <c r="J59" s="13">
        <v>1915</v>
      </c>
      <c r="K59" s="21">
        <v>2092</v>
      </c>
      <c r="L59" s="21">
        <v>2215</v>
      </c>
      <c r="M59" s="13">
        <v>2293</v>
      </c>
      <c r="N59" s="13">
        <v>2431</v>
      </c>
      <c r="O59" s="21">
        <v>2790</v>
      </c>
      <c r="P59" s="21">
        <v>2829</v>
      </c>
      <c r="Q59" s="172">
        <v>2830</v>
      </c>
      <c r="R59" s="13"/>
      <c r="T59" s="21">
        <v>1583</v>
      </c>
      <c r="U59" s="13">
        <v>1915</v>
      </c>
      <c r="V59" s="42">
        <v>2431</v>
      </c>
      <c r="W59" s="180">
        <v>2830</v>
      </c>
      <c r="Y59" s="158"/>
    </row>
    <row r="60" spans="1:25">
      <c r="B60" s="5" t="s">
        <v>58</v>
      </c>
      <c r="C60" s="8"/>
      <c r="D60" s="8"/>
      <c r="E60" s="8"/>
      <c r="F60" s="8"/>
      <c r="G60" s="8"/>
      <c r="H60" s="8"/>
      <c r="I60" s="8"/>
      <c r="J60" s="8"/>
      <c r="K60" s="8"/>
      <c r="L60" s="48">
        <v>699</v>
      </c>
      <c r="M60" s="8">
        <v>882</v>
      </c>
      <c r="N60" s="8">
        <v>892</v>
      </c>
      <c r="O60" s="8">
        <v>924</v>
      </c>
      <c r="P60" s="48">
        <v>934</v>
      </c>
      <c r="Q60" s="163">
        <v>941</v>
      </c>
      <c r="R60" s="8"/>
      <c r="T60" s="8"/>
      <c r="U60" s="8"/>
      <c r="V60" s="42">
        <v>892</v>
      </c>
      <c r="W60" s="180">
        <v>941</v>
      </c>
      <c r="Y60" s="158"/>
    </row>
  </sheetData>
  <mergeCells count="8">
    <mergeCell ref="W5:W6"/>
    <mergeCell ref="V5:V6"/>
    <mergeCell ref="C5:F5"/>
    <mergeCell ref="G5:J5"/>
    <mergeCell ref="K5:N5"/>
    <mergeCell ref="T5:T6"/>
    <mergeCell ref="U5:U6"/>
    <mergeCell ref="O5:R5"/>
  </mergeCells>
  <pageMargins left="0.7" right="0.7" top="0.75" bottom="0.75" header="0.3" footer="0.3"/>
  <pageSetup paperSize="8" scale="7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B78"/>
  <sheetViews>
    <sheetView topLeftCell="D1" zoomScale="80" zoomScaleNormal="80" zoomScaleSheetLayoutView="100" workbookViewId="0">
      <selection activeCell="AC40" sqref="AC40"/>
    </sheetView>
  </sheetViews>
  <sheetFormatPr defaultRowHeight="15"/>
  <cols>
    <col min="1" max="1" width="3.28515625" style="1" customWidth="1"/>
    <col min="2" max="2" width="41.85546875" customWidth="1"/>
    <col min="3" max="14" width="9.28515625" customWidth="1"/>
    <col min="16" max="19" width="9.28515625" customWidth="1"/>
    <col min="20" max="20" width="9.28515625" style="110" customWidth="1"/>
    <col min="23" max="23" width="10" bestFit="1" customWidth="1"/>
    <col min="24" max="24" width="1.7109375" customWidth="1"/>
    <col min="25" max="25" width="10.7109375" bestFit="1" customWidth="1"/>
  </cols>
  <sheetData>
    <row r="2" spans="2:28">
      <c r="W2" s="140"/>
      <c r="X2" s="110"/>
      <c r="Y2" s="140"/>
    </row>
    <row r="3" spans="2:28">
      <c r="W3" s="110"/>
      <c r="X3" s="110"/>
      <c r="Y3" s="110"/>
    </row>
    <row r="4" spans="2:28">
      <c r="B4" s="2" t="s">
        <v>89</v>
      </c>
      <c r="C4" s="3"/>
      <c r="D4" s="3"/>
      <c r="E4" s="3"/>
      <c r="F4" s="3"/>
      <c r="G4" s="3"/>
      <c r="H4" s="3"/>
      <c r="I4" s="3"/>
      <c r="J4" s="3"/>
      <c r="K4" s="216" t="s">
        <v>279</v>
      </c>
      <c r="L4" s="216"/>
      <c r="M4" s="216"/>
      <c r="N4" s="216"/>
      <c r="O4" s="81"/>
      <c r="P4" s="216" t="s">
        <v>280</v>
      </c>
      <c r="Q4" s="216"/>
      <c r="R4" s="216"/>
      <c r="S4" s="216"/>
      <c r="T4" s="25"/>
      <c r="U4" s="3"/>
      <c r="V4" s="3"/>
      <c r="W4" s="2" t="s">
        <v>279</v>
      </c>
      <c r="Y4" s="2" t="s">
        <v>280</v>
      </c>
    </row>
    <row r="5" spans="2:28">
      <c r="B5" s="4"/>
      <c r="C5" s="215" t="s">
        <v>288</v>
      </c>
      <c r="D5" s="204"/>
      <c r="E5" s="204"/>
      <c r="F5" s="204"/>
      <c r="G5" s="214" t="s">
        <v>289</v>
      </c>
      <c r="H5" s="205"/>
      <c r="I5" s="205"/>
      <c r="J5" s="205"/>
      <c r="K5" s="213">
        <v>2018</v>
      </c>
      <c r="L5" s="206"/>
      <c r="M5" s="206"/>
      <c r="N5" s="206"/>
      <c r="O5" s="81"/>
      <c r="P5" s="213">
        <v>2018</v>
      </c>
      <c r="Q5" s="206"/>
      <c r="R5" s="206"/>
      <c r="S5" s="206"/>
      <c r="T5" s="119"/>
      <c r="U5" s="211" t="s">
        <v>44</v>
      </c>
      <c r="V5" s="212" t="s">
        <v>47</v>
      </c>
      <c r="W5" s="198" t="s">
        <v>295</v>
      </c>
      <c r="Y5" s="198" t="s">
        <v>295</v>
      </c>
      <c r="Z5" s="110"/>
    </row>
    <row r="6" spans="2:28">
      <c r="B6" s="6" t="s">
        <v>5</v>
      </c>
      <c r="C6" s="26" t="s">
        <v>1</v>
      </c>
      <c r="D6" s="26" t="s">
        <v>2</v>
      </c>
      <c r="E6" s="26" t="s">
        <v>3</v>
      </c>
      <c r="F6" s="26" t="s">
        <v>4</v>
      </c>
      <c r="G6" s="29" t="s">
        <v>1</v>
      </c>
      <c r="H6" s="29" t="s">
        <v>2</v>
      </c>
      <c r="I6" s="29" t="s">
        <v>3</v>
      </c>
      <c r="J6" s="29" t="s">
        <v>4</v>
      </c>
      <c r="K6" s="108" t="s">
        <v>1</v>
      </c>
      <c r="L6" s="108" t="s">
        <v>2</v>
      </c>
      <c r="M6" s="108" t="s">
        <v>3</v>
      </c>
      <c r="N6" s="108" t="s">
        <v>4</v>
      </c>
      <c r="O6" s="81"/>
      <c r="P6" s="108" t="s">
        <v>1</v>
      </c>
      <c r="Q6" s="108" t="s">
        <v>2</v>
      </c>
      <c r="R6" s="108" t="s">
        <v>3</v>
      </c>
      <c r="S6" s="108" t="s">
        <v>4</v>
      </c>
      <c r="T6" s="120"/>
      <c r="U6" s="218"/>
      <c r="V6" s="218"/>
      <c r="W6" s="217"/>
      <c r="X6" s="110"/>
      <c r="Y6" s="217"/>
      <c r="Z6" s="110"/>
    </row>
    <row r="7" spans="2:28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183"/>
      <c r="N7" s="8"/>
      <c r="O7" s="81"/>
      <c r="P7" s="8"/>
      <c r="Q7" s="8"/>
      <c r="R7" s="183"/>
      <c r="S7" s="8"/>
      <c r="T7" s="50"/>
      <c r="U7" s="8"/>
      <c r="V7" s="8"/>
      <c r="W7" s="8"/>
      <c r="X7" s="110"/>
      <c r="Y7" s="8"/>
      <c r="Z7" s="110"/>
    </row>
    <row r="8" spans="2:28">
      <c r="B8" s="68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183"/>
      <c r="N8" s="8"/>
      <c r="O8" s="81"/>
      <c r="P8" s="8"/>
      <c r="Q8" s="8"/>
      <c r="R8" s="183"/>
      <c r="S8" s="8"/>
      <c r="T8" s="50"/>
      <c r="U8" s="8"/>
      <c r="V8" s="8"/>
      <c r="W8" s="8"/>
      <c r="X8" s="110"/>
      <c r="Y8" s="8"/>
      <c r="Z8" s="148"/>
    </row>
    <row r="9" spans="2:28">
      <c r="B9" s="56" t="s">
        <v>6</v>
      </c>
      <c r="C9" s="8">
        <v>350</v>
      </c>
      <c r="D9" s="8">
        <v>344</v>
      </c>
      <c r="E9" s="8">
        <v>339</v>
      </c>
      <c r="F9" s="8">
        <v>351</v>
      </c>
      <c r="G9" s="8">
        <v>372</v>
      </c>
      <c r="H9" s="8">
        <v>373</v>
      </c>
      <c r="I9" s="8">
        <v>388</v>
      </c>
      <c r="J9" s="8">
        <v>414</v>
      </c>
      <c r="K9" s="45">
        <v>399</v>
      </c>
      <c r="L9" s="45">
        <v>437.2</v>
      </c>
      <c r="M9" s="161">
        <v>450</v>
      </c>
      <c r="N9" s="8"/>
      <c r="O9" s="81"/>
      <c r="P9" s="45">
        <v>351</v>
      </c>
      <c r="Q9" s="45">
        <v>372.7</v>
      </c>
      <c r="R9" s="161">
        <v>403.78</v>
      </c>
      <c r="S9" s="45"/>
      <c r="T9" s="50"/>
      <c r="U9" s="13">
        <v>1384</v>
      </c>
      <c r="V9" s="13">
        <v>1547</v>
      </c>
      <c r="W9" s="13">
        <v>1286</v>
      </c>
      <c r="X9" s="111"/>
      <c r="Y9" s="13">
        <v>1127.78</v>
      </c>
      <c r="Z9" s="149"/>
      <c r="AA9" s="133"/>
      <c r="AB9" s="147"/>
    </row>
    <row r="10" spans="2:28">
      <c r="B10" s="56"/>
      <c r="C10" s="8"/>
      <c r="D10" s="8"/>
      <c r="E10" s="8"/>
      <c r="F10" s="8"/>
      <c r="G10" s="8"/>
      <c r="H10" s="8"/>
      <c r="I10" s="8"/>
      <c r="J10" s="8"/>
      <c r="K10" s="45"/>
      <c r="L10" s="8"/>
      <c r="M10" s="183"/>
      <c r="N10" s="8"/>
      <c r="O10" s="81"/>
      <c r="P10" s="45"/>
      <c r="Q10" s="8"/>
      <c r="R10" s="183"/>
      <c r="S10" s="8"/>
      <c r="T10" s="50"/>
      <c r="U10" s="8"/>
      <c r="V10" s="8"/>
      <c r="W10" s="183"/>
      <c r="X10" s="49"/>
      <c r="Y10" s="183"/>
      <c r="Z10" s="150"/>
    </row>
    <row r="11" spans="2:28">
      <c r="B11" s="56" t="s">
        <v>9</v>
      </c>
      <c r="C11" s="8">
        <v>178</v>
      </c>
      <c r="D11" s="8">
        <v>164</v>
      </c>
      <c r="E11" s="8">
        <v>172</v>
      </c>
      <c r="F11" s="8">
        <v>148</v>
      </c>
      <c r="G11" s="8">
        <v>180</v>
      </c>
      <c r="H11" s="8">
        <v>170</v>
      </c>
      <c r="I11" s="8">
        <v>165</v>
      </c>
      <c r="J11" s="8">
        <v>170</v>
      </c>
      <c r="K11" s="45">
        <v>157</v>
      </c>
      <c r="L11" s="45">
        <v>164.3</v>
      </c>
      <c r="M11" s="161">
        <v>188</v>
      </c>
      <c r="N11" s="45"/>
      <c r="O11" s="81"/>
      <c r="P11" s="45">
        <v>157</v>
      </c>
      <c r="Q11" s="45">
        <v>164.3</v>
      </c>
      <c r="R11" s="161">
        <v>188</v>
      </c>
      <c r="S11" s="45"/>
      <c r="T11" s="50"/>
      <c r="U11" s="8">
        <v>662</v>
      </c>
      <c r="V11" s="8">
        <v>685</v>
      </c>
      <c r="W11" s="161">
        <v>509.3</v>
      </c>
      <c r="X11" s="112"/>
      <c r="Y11" s="161">
        <v>509.3</v>
      </c>
      <c r="Z11" s="149"/>
      <c r="AA11" s="190"/>
    </row>
    <row r="12" spans="2:28">
      <c r="B12" s="56" t="s">
        <v>88</v>
      </c>
      <c r="C12" s="14">
        <v>0.50900000000000001</v>
      </c>
      <c r="D12" s="14">
        <v>0.47699999999999998</v>
      </c>
      <c r="E12" s="14">
        <v>0.50700000000000001</v>
      </c>
      <c r="F12" s="14">
        <v>0.42199999999999999</v>
      </c>
      <c r="G12" s="14">
        <v>0.48399999999999999</v>
      </c>
      <c r="H12" s="14">
        <v>0.45300000000000001</v>
      </c>
      <c r="I12" s="14">
        <v>0.42499999999999999</v>
      </c>
      <c r="J12" s="38">
        <v>0.41099999999999998</v>
      </c>
      <c r="K12" s="14">
        <v>0.39300000000000002</v>
      </c>
      <c r="L12" s="14">
        <v>0.376</v>
      </c>
      <c r="M12" s="174">
        <v>0.41770000000000002</v>
      </c>
      <c r="N12" s="14"/>
      <c r="O12" s="81"/>
      <c r="P12" s="14">
        <v>0.4466</v>
      </c>
      <c r="Q12" s="14">
        <v>0.441</v>
      </c>
      <c r="R12" s="174">
        <v>0.46550000000000002</v>
      </c>
      <c r="S12" s="38"/>
      <c r="T12" s="124"/>
      <c r="U12" s="14">
        <v>0.47799999999999998</v>
      </c>
      <c r="V12" s="14">
        <v>0.443</v>
      </c>
      <c r="W12" s="174">
        <v>0.39600000000000002</v>
      </c>
      <c r="X12" s="113"/>
      <c r="Y12" s="174">
        <v>0.45150000000000001</v>
      </c>
      <c r="Z12" s="151"/>
    </row>
    <row r="13" spans="2:28">
      <c r="B13" s="56"/>
      <c r="C13" s="8"/>
      <c r="D13" s="8"/>
      <c r="E13" s="8"/>
      <c r="F13" s="8"/>
      <c r="G13" s="8"/>
      <c r="H13" s="8"/>
      <c r="I13" s="8"/>
      <c r="J13" s="8"/>
      <c r="K13" s="14"/>
      <c r="L13" s="14"/>
      <c r="M13" s="174"/>
      <c r="N13" s="8"/>
      <c r="O13" s="81"/>
      <c r="P13" s="14"/>
      <c r="Q13" s="14"/>
      <c r="R13" s="174"/>
      <c r="S13" s="8"/>
      <c r="T13" s="50"/>
      <c r="U13" s="8"/>
      <c r="V13" s="8"/>
      <c r="W13" s="183"/>
      <c r="X13" s="49"/>
      <c r="Y13" s="183"/>
      <c r="Z13" s="150"/>
    </row>
    <row r="14" spans="2:28">
      <c r="B14" s="56" t="s">
        <v>51</v>
      </c>
      <c r="C14" s="8">
        <v>76</v>
      </c>
      <c r="D14" s="8">
        <v>51</v>
      </c>
      <c r="E14" s="8">
        <v>69</v>
      </c>
      <c r="F14" s="45">
        <v>18</v>
      </c>
      <c r="G14" s="8">
        <v>68</v>
      </c>
      <c r="H14" s="8">
        <v>39</v>
      </c>
      <c r="I14" s="8">
        <v>45</v>
      </c>
      <c r="J14" s="8">
        <v>31</v>
      </c>
      <c r="K14" s="45">
        <v>24.4</v>
      </c>
      <c r="L14" s="45">
        <v>73.400000000000006</v>
      </c>
      <c r="M14" s="161">
        <v>82.058999999999997</v>
      </c>
      <c r="N14" s="45"/>
      <c r="O14" s="81"/>
      <c r="P14" s="45">
        <v>24.4</v>
      </c>
      <c r="Q14" s="45">
        <v>73.400000000000006</v>
      </c>
      <c r="R14" s="161">
        <v>82.05</v>
      </c>
      <c r="S14" s="45"/>
      <c r="T14" s="50"/>
      <c r="U14" s="8">
        <v>214</v>
      </c>
      <c r="V14" s="8">
        <v>183</v>
      </c>
      <c r="W14" s="161">
        <v>179.85</v>
      </c>
      <c r="X14" s="50"/>
      <c r="Y14" s="161">
        <v>179.85</v>
      </c>
      <c r="Z14" s="149"/>
      <c r="AA14" s="190"/>
    </row>
    <row r="15" spans="2:28">
      <c r="B15" s="56" t="s">
        <v>87</v>
      </c>
      <c r="C15" s="14">
        <v>0.217</v>
      </c>
      <c r="D15" s="14">
        <v>0.14799999999999999</v>
      </c>
      <c r="E15" s="14">
        <v>0.20399999999999999</v>
      </c>
      <c r="F15" s="14">
        <v>5.0999999999999997E-2</v>
      </c>
      <c r="G15" s="14">
        <v>0.183</v>
      </c>
      <c r="H15" s="14">
        <v>0.105</v>
      </c>
      <c r="I15" s="14">
        <v>0.11600000000000001</v>
      </c>
      <c r="J15" s="38">
        <v>7.4999999999999997E-2</v>
      </c>
      <c r="K15" s="14">
        <v>0.06</v>
      </c>
      <c r="L15" s="14">
        <v>0.16800000000000001</v>
      </c>
      <c r="M15" s="174">
        <v>0.18229999999999999</v>
      </c>
      <c r="N15" s="14"/>
      <c r="O15" s="81"/>
      <c r="P15" s="14">
        <v>6.9599999999999995E-2</v>
      </c>
      <c r="Q15" s="14">
        <v>0.19700000000000001</v>
      </c>
      <c r="R15" s="174">
        <v>0.20319999999999999</v>
      </c>
      <c r="S15" s="38"/>
      <c r="T15" s="124"/>
      <c r="U15" s="14">
        <v>0.154</v>
      </c>
      <c r="V15" s="14">
        <v>0.11799999999999999</v>
      </c>
      <c r="W15" s="174">
        <v>0.13980000000000001</v>
      </c>
      <c r="X15" s="49"/>
      <c r="Y15" s="174">
        <v>0.15939999999999999</v>
      </c>
      <c r="Z15" s="151"/>
    </row>
    <row r="16" spans="2:28">
      <c r="B16" s="56"/>
      <c r="C16" s="8"/>
      <c r="D16" s="8"/>
      <c r="E16" s="8"/>
      <c r="F16" s="8"/>
      <c r="G16" s="14"/>
      <c r="H16" s="14"/>
      <c r="I16" s="14"/>
      <c r="J16" s="8"/>
      <c r="K16" s="14"/>
      <c r="L16" s="14"/>
      <c r="M16" s="174"/>
      <c r="N16" s="8"/>
      <c r="O16" s="81"/>
      <c r="P16" s="14"/>
      <c r="Q16" s="14"/>
      <c r="R16" s="174"/>
      <c r="S16" s="8"/>
      <c r="T16" s="50"/>
      <c r="U16" s="14"/>
      <c r="V16" s="8"/>
      <c r="W16" s="183"/>
      <c r="X16" s="49"/>
      <c r="Y16" s="183"/>
      <c r="Z16" s="148"/>
    </row>
    <row r="17" spans="1:26">
      <c r="B17" s="56"/>
      <c r="C17" s="8"/>
      <c r="D17" s="8"/>
      <c r="E17" s="8"/>
      <c r="F17" s="8"/>
      <c r="G17" s="8"/>
      <c r="H17" s="8"/>
      <c r="I17" s="8"/>
      <c r="J17" s="8"/>
      <c r="K17" s="45"/>
      <c r="L17" s="8"/>
      <c r="M17" s="183"/>
      <c r="N17" s="8"/>
      <c r="O17" s="81"/>
      <c r="P17" s="45"/>
      <c r="Q17" s="8"/>
      <c r="R17" s="183"/>
      <c r="S17" s="8"/>
      <c r="T17" s="50"/>
      <c r="U17" s="8"/>
      <c r="V17" s="8"/>
      <c r="W17" s="183"/>
      <c r="X17" s="49"/>
      <c r="Y17" s="183"/>
      <c r="Z17" s="148"/>
    </row>
    <row r="18" spans="1:26">
      <c r="B18" s="68" t="s">
        <v>20</v>
      </c>
      <c r="C18" s="8"/>
      <c r="D18" s="8"/>
      <c r="E18" s="8"/>
      <c r="F18" s="8"/>
      <c r="G18" s="8"/>
      <c r="H18" s="8"/>
      <c r="I18" s="8"/>
      <c r="J18" s="8"/>
      <c r="K18" s="45"/>
      <c r="L18" s="8"/>
      <c r="M18" s="183"/>
      <c r="N18" s="8"/>
      <c r="O18" s="81"/>
      <c r="P18" s="45"/>
      <c r="Q18" s="8"/>
      <c r="R18" s="183"/>
      <c r="S18" s="8"/>
      <c r="T18" s="50"/>
      <c r="U18" s="8"/>
      <c r="V18" s="8"/>
      <c r="W18" s="183"/>
      <c r="X18" s="110"/>
      <c r="Y18" s="183"/>
      <c r="Z18" s="110"/>
    </row>
    <row r="19" spans="1:26">
      <c r="B19" s="56" t="s">
        <v>276</v>
      </c>
      <c r="C19" s="8">
        <v>68</v>
      </c>
      <c r="D19" s="8">
        <v>133</v>
      </c>
      <c r="E19" s="8">
        <v>203</v>
      </c>
      <c r="F19" s="8">
        <v>402</v>
      </c>
      <c r="G19" s="8">
        <v>66</v>
      </c>
      <c r="H19" s="8">
        <v>184</v>
      </c>
      <c r="I19" s="8">
        <v>250</v>
      </c>
      <c r="J19" s="8">
        <v>416</v>
      </c>
      <c r="K19" s="45">
        <v>70.599999999999994</v>
      </c>
      <c r="L19" s="45">
        <v>309.3</v>
      </c>
      <c r="M19" s="161">
        <v>491.7</v>
      </c>
      <c r="N19" s="8"/>
      <c r="O19" s="81"/>
      <c r="P19" s="45">
        <v>70.599999999999994</v>
      </c>
      <c r="Q19" s="45">
        <v>309.3</v>
      </c>
      <c r="R19" s="161">
        <v>491.7</v>
      </c>
      <c r="S19" s="8"/>
      <c r="T19" s="50"/>
      <c r="U19" s="8">
        <v>402</v>
      </c>
      <c r="V19" s="8">
        <v>416</v>
      </c>
      <c r="W19" s="161">
        <v>491.7</v>
      </c>
      <c r="Y19" s="161">
        <v>491.7</v>
      </c>
    </row>
    <row r="20" spans="1:26">
      <c r="B20" s="56"/>
      <c r="C20" s="8"/>
      <c r="D20" s="8"/>
      <c r="E20" s="8"/>
      <c r="F20" s="8"/>
      <c r="G20" s="8"/>
      <c r="H20" s="8"/>
      <c r="I20" s="8"/>
      <c r="J20" s="8"/>
      <c r="K20" s="8"/>
      <c r="L20" s="8"/>
      <c r="M20" s="183"/>
      <c r="N20" s="8"/>
      <c r="O20" s="81"/>
      <c r="P20" s="8"/>
      <c r="Q20" s="8"/>
      <c r="R20" s="183"/>
      <c r="S20" s="8"/>
      <c r="T20" s="50"/>
      <c r="U20" s="8"/>
      <c r="V20" s="8"/>
      <c r="W20" s="183"/>
      <c r="Y20" s="183"/>
    </row>
    <row r="21" spans="1:26">
      <c r="B21" s="56"/>
      <c r="C21" s="8"/>
      <c r="D21" s="8"/>
      <c r="E21" s="8"/>
      <c r="F21" s="8"/>
      <c r="G21" s="8"/>
      <c r="H21" s="8"/>
      <c r="I21" s="8"/>
      <c r="J21" s="8"/>
      <c r="K21" s="8"/>
      <c r="L21" s="8"/>
      <c r="M21" s="183"/>
      <c r="N21" s="8"/>
      <c r="O21" s="81"/>
      <c r="P21" s="8"/>
      <c r="Q21" s="8"/>
      <c r="R21" s="183"/>
      <c r="S21" s="8"/>
      <c r="T21" s="50"/>
      <c r="U21" s="8"/>
      <c r="V21" s="8"/>
      <c r="W21" s="183"/>
      <c r="Y21" s="183"/>
    </row>
    <row r="22" spans="1:26">
      <c r="B22" s="68" t="s">
        <v>28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83"/>
      <c r="N22" s="8"/>
      <c r="O22" s="81"/>
      <c r="P22" s="8"/>
      <c r="Q22" s="8"/>
      <c r="R22" s="183"/>
      <c r="S22" s="8"/>
      <c r="T22" s="50"/>
      <c r="U22" s="8"/>
      <c r="V22" s="8"/>
      <c r="W22" s="183"/>
      <c r="Y22" s="183"/>
    </row>
    <row r="23" spans="1:26">
      <c r="B23" s="56"/>
      <c r="C23" s="8"/>
      <c r="D23" s="8"/>
      <c r="E23" s="8"/>
      <c r="F23" s="8"/>
      <c r="G23" s="8"/>
      <c r="H23" s="8"/>
      <c r="I23" s="8"/>
      <c r="J23" s="8"/>
      <c r="K23" s="8"/>
      <c r="L23" s="8"/>
      <c r="M23" s="183"/>
      <c r="N23" s="8"/>
      <c r="O23" s="81"/>
      <c r="P23" s="8"/>
      <c r="Q23" s="8"/>
      <c r="R23" s="183"/>
      <c r="S23" s="8"/>
      <c r="T23" s="50"/>
      <c r="U23" s="8"/>
      <c r="V23" s="8"/>
      <c r="W23" s="183"/>
      <c r="Y23" s="183"/>
    </row>
    <row r="24" spans="1:26">
      <c r="B24" s="64" t="s">
        <v>86</v>
      </c>
      <c r="C24" s="65">
        <v>20650</v>
      </c>
      <c r="D24" s="65">
        <v>21133</v>
      </c>
      <c r="E24" s="65">
        <v>21193</v>
      </c>
      <c r="F24" s="65">
        <v>21772</v>
      </c>
      <c r="G24" s="65">
        <v>22558</v>
      </c>
      <c r="H24" s="65">
        <v>22990</v>
      </c>
      <c r="I24" s="65">
        <v>24593</v>
      </c>
      <c r="J24" s="65">
        <v>25878</v>
      </c>
      <c r="K24" s="65">
        <v>26585</v>
      </c>
      <c r="L24" s="65">
        <v>27518</v>
      </c>
      <c r="M24" s="65">
        <v>28779</v>
      </c>
      <c r="N24" s="65"/>
      <c r="O24" s="81"/>
      <c r="P24" s="65">
        <v>26585</v>
      </c>
      <c r="Q24" s="65">
        <v>27518</v>
      </c>
      <c r="R24" s="65">
        <v>28779</v>
      </c>
      <c r="S24" s="65"/>
      <c r="T24" s="125"/>
      <c r="U24" s="65">
        <v>21772</v>
      </c>
      <c r="V24" s="65">
        <v>25878</v>
      </c>
      <c r="W24" s="65">
        <v>28779</v>
      </c>
      <c r="Y24" s="65">
        <v>28779</v>
      </c>
    </row>
    <row r="25" spans="1:26">
      <c r="A25" s="25"/>
      <c r="B25" s="59" t="s">
        <v>82</v>
      </c>
      <c r="C25" s="13">
        <v>5639</v>
      </c>
      <c r="D25" s="13">
        <v>5760</v>
      </c>
      <c r="E25" s="13">
        <v>5859</v>
      </c>
      <c r="F25" s="13">
        <v>5997</v>
      </c>
      <c r="G25" s="13">
        <v>6083</v>
      </c>
      <c r="H25" s="13">
        <v>6280</v>
      </c>
      <c r="I25" s="13">
        <v>6415</v>
      </c>
      <c r="J25" s="67">
        <v>6755</v>
      </c>
      <c r="K25" s="13">
        <v>6952</v>
      </c>
      <c r="L25" s="13">
        <v>7263</v>
      </c>
      <c r="M25" s="13">
        <v>8167</v>
      </c>
      <c r="N25" s="67"/>
      <c r="O25" s="104"/>
      <c r="P25" s="13">
        <v>6952</v>
      </c>
      <c r="Q25" s="13">
        <v>7263</v>
      </c>
      <c r="R25" s="13">
        <v>8167</v>
      </c>
      <c r="S25" s="67"/>
      <c r="T25" s="126"/>
      <c r="U25" s="13">
        <v>5997</v>
      </c>
      <c r="V25" s="13">
        <v>6755</v>
      </c>
      <c r="W25" s="13">
        <v>8167</v>
      </c>
      <c r="Y25" s="13">
        <v>8167</v>
      </c>
    </row>
    <row r="26" spans="1:26">
      <c r="B26" s="59" t="s">
        <v>81</v>
      </c>
      <c r="C26" s="13">
        <v>9894</v>
      </c>
      <c r="D26" s="13">
        <v>10156</v>
      </c>
      <c r="E26" s="13">
        <v>10370</v>
      </c>
      <c r="F26" s="13">
        <v>10659</v>
      </c>
      <c r="G26" s="13">
        <v>11016</v>
      </c>
      <c r="H26" s="13">
        <v>10859</v>
      </c>
      <c r="I26" s="13">
        <v>11038</v>
      </c>
      <c r="J26" s="66">
        <v>11438</v>
      </c>
      <c r="K26" s="13">
        <v>11670</v>
      </c>
      <c r="L26" s="13">
        <v>11953</v>
      </c>
      <c r="M26" s="13">
        <v>12162</v>
      </c>
      <c r="N26" s="66"/>
      <c r="O26" s="104"/>
      <c r="P26" s="13">
        <v>11670</v>
      </c>
      <c r="Q26" s="13">
        <v>11953</v>
      </c>
      <c r="R26" s="13">
        <v>12162</v>
      </c>
      <c r="S26" s="66"/>
      <c r="T26" s="127"/>
      <c r="U26" s="13">
        <v>10659</v>
      </c>
      <c r="V26" s="13">
        <v>11438</v>
      </c>
      <c r="W26" s="13">
        <v>12162</v>
      </c>
      <c r="Y26" s="13">
        <v>12162</v>
      </c>
    </row>
    <row r="27" spans="1:26">
      <c r="B27" s="62" t="s">
        <v>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5</v>
      </c>
      <c r="L27" s="13">
        <v>8</v>
      </c>
      <c r="M27" s="13">
        <v>8</v>
      </c>
      <c r="N27" s="13"/>
      <c r="O27" s="104"/>
      <c r="P27" s="13">
        <v>5</v>
      </c>
      <c r="Q27" s="13">
        <v>8</v>
      </c>
      <c r="R27" s="13">
        <v>8</v>
      </c>
      <c r="S27" s="13"/>
      <c r="T27" s="52"/>
      <c r="U27" s="13">
        <v>0</v>
      </c>
      <c r="V27" s="13">
        <v>0</v>
      </c>
      <c r="W27" s="13">
        <v>8</v>
      </c>
      <c r="Y27" s="13">
        <v>8</v>
      </c>
    </row>
    <row r="28" spans="1:26">
      <c r="B28" s="59" t="s">
        <v>78</v>
      </c>
      <c r="C28" s="13">
        <v>2867</v>
      </c>
      <c r="D28" s="13">
        <v>2907</v>
      </c>
      <c r="E28" s="13">
        <v>2633</v>
      </c>
      <c r="F28" s="13">
        <v>2776</v>
      </c>
      <c r="G28" s="13">
        <v>3026</v>
      </c>
      <c r="H28" s="13">
        <v>3249</v>
      </c>
      <c r="I28" s="13">
        <v>3323</v>
      </c>
      <c r="J28" s="13">
        <v>3400</v>
      </c>
      <c r="K28" s="13">
        <v>3466</v>
      </c>
      <c r="L28" s="13">
        <v>3527</v>
      </c>
      <c r="M28" s="13">
        <v>3542</v>
      </c>
      <c r="N28" s="13"/>
      <c r="O28" s="104"/>
      <c r="P28" s="13">
        <v>3466</v>
      </c>
      <c r="Q28" s="13">
        <v>3527</v>
      </c>
      <c r="R28" s="13">
        <v>3542</v>
      </c>
      <c r="S28" s="13"/>
      <c r="T28" s="52"/>
      <c r="U28" s="13">
        <v>2776</v>
      </c>
      <c r="V28" s="13">
        <v>3400</v>
      </c>
      <c r="W28" s="13">
        <v>3542</v>
      </c>
      <c r="Y28" s="13">
        <v>3542</v>
      </c>
    </row>
    <row r="29" spans="1:26">
      <c r="B29" s="59" t="s">
        <v>77</v>
      </c>
      <c r="C29" s="13">
        <v>2250</v>
      </c>
      <c r="D29" s="13">
        <v>2310</v>
      </c>
      <c r="E29" s="13">
        <v>2331</v>
      </c>
      <c r="F29" s="13">
        <v>2340</v>
      </c>
      <c r="G29" s="13">
        <v>2428</v>
      </c>
      <c r="H29" s="13">
        <v>2597</v>
      </c>
      <c r="I29" s="13">
        <v>2767</v>
      </c>
      <c r="J29" s="13">
        <v>3210</v>
      </c>
      <c r="K29" s="13">
        <v>3402</v>
      </c>
      <c r="L29" s="13">
        <v>3669</v>
      </c>
      <c r="M29" s="13">
        <v>3816</v>
      </c>
      <c r="N29" s="13"/>
      <c r="O29" s="104"/>
      <c r="P29" s="13">
        <v>3402</v>
      </c>
      <c r="Q29" s="13">
        <v>3669</v>
      </c>
      <c r="R29" s="13">
        <v>3816</v>
      </c>
      <c r="S29" s="13"/>
      <c r="T29" s="52"/>
      <c r="U29" s="13">
        <v>2340</v>
      </c>
      <c r="V29" s="13">
        <v>3210</v>
      </c>
      <c r="W29" s="13">
        <v>3816</v>
      </c>
      <c r="Y29" s="13">
        <v>3816</v>
      </c>
    </row>
    <row r="30" spans="1:26">
      <c r="B30" s="59" t="s">
        <v>76</v>
      </c>
      <c r="C30" s="13">
        <v>0</v>
      </c>
      <c r="D30" s="13">
        <v>0</v>
      </c>
      <c r="E30" s="13">
        <v>0</v>
      </c>
      <c r="F30" s="13">
        <v>0</v>
      </c>
      <c r="G30" s="13">
        <v>5</v>
      </c>
      <c r="H30" s="13">
        <v>5</v>
      </c>
      <c r="I30" s="13">
        <v>1055</v>
      </c>
      <c r="J30" s="13">
        <v>1075</v>
      </c>
      <c r="K30" s="13">
        <v>1090</v>
      </c>
      <c r="L30" s="13">
        <v>1098</v>
      </c>
      <c r="M30" s="13">
        <v>1084</v>
      </c>
      <c r="N30" s="13"/>
      <c r="O30" s="81"/>
      <c r="P30" s="13">
        <v>1090</v>
      </c>
      <c r="Q30" s="13">
        <v>1098</v>
      </c>
      <c r="R30" s="13">
        <v>1084</v>
      </c>
      <c r="S30" s="13"/>
      <c r="T30" s="52"/>
      <c r="U30" s="13">
        <v>0</v>
      </c>
      <c r="V30" s="13">
        <v>1075</v>
      </c>
      <c r="W30" s="13">
        <v>1084</v>
      </c>
      <c r="Y30" s="13">
        <v>1084</v>
      </c>
    </row>
    <row r="31" spans="1:26">
      <c r="B31" s="56"/>
      <c r="C31" s="13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4"/>
      <c r="O31" s="81"/>
      <c r="P31" s="13"/>
      <c r="Q31" s="13"/>
      <c r="R31" s="13"/>
      <c r="S31" s="14"/>
      <c r="T31" s="113"/>
      <c r="U31" s="13"/>
      <c r="V31" s="14"/>
      <c r="W31" s="174"/>
      <c r="Y31" s="174"/>
    </row>
    <row r="32" spans="1:26">
      <c r="B32" s="64" t="s">
        <v>85</v>
      </c>
      <c r="C32" s="65">
        <v>14536</v>
      </c>
      <c r="D32" s="65">
        <v>14645</v>
      </c>
      <c r="E32" s="65">
        <v>14910</v>
      </c>
      <c r="F32" s="65">
        <v>15124</v>
      </c>
      <c r="G32" s="65">
        <v>15273</v>
      </c>
      <c r="H32" s="65">
        <v>15588</v>
      </c>
      <c r="I32" s="65">
        <v>16391</v>
      </c>
      <c r="J32" s="65">
        <v>16533</v>
      </c>
      <c r="K32" s="65">
        <v>16760</v>
      </c>
      <c r="L32" s="65">
        <v>17319</v>
      </c>
      <c r="M32" s="65">
        <v>17791</v>
      </c>
      <c r="N32" s="65"/>
      <c r="O32" s="81"/>
      <c r="P32" s="65">
        <v>16760</v>
      </c>
      <c r="Q32" s="65">
        <v>17319</v>
      </c>
      <c r="R32" s="65">
        <v>17791</v>
      </c>
      <c r="S32" s="65"/>
      <c r="T32" s="125"/>
      <c r="U32" s="65">
        <v>15124</v>
      </c>
      <c r="V32" s="65">
        <v>16533</v>
      </c>
      <c r="W32" s="65">
        <v>17791</v>
      </c>
      <c r="Y32" s="65">
        <v>17791</v>
      </c>
    </row>
    <row r="33" spans="2:25">
      <c r="B33" s="59" t="s">
        <v>82</v>
      </c>
      <c r="C33" s="13">
        <v>3682</v>
      </c>
      <c r="D33" s="13">
        <v>3713</v>
      </c>
      <c r="E33" s="13">
        <v>3717</v>
      </c>
      <c r="F33" s="13">
        <v>3758</v>
      </c>
      <c r="G33" s="13">
        <v>3793</v>
      </c>
      <c r="H33" s="13">
        <v>3848</v>
      </c>
      <c r="I33" s="13">
        <v>3901</v>
      </c>
      <c r="J33" s="13">
        <v>4004</v>
      </c>
      <c r="K33" s="13">
        <v>4077</v>
      </c>
      <c r="L33" s="13">
        <v>4186</v>
      </c>
      <c r="M33" s="13">
        <v>4489</v>
      </c>
      <c r="N33" s="13"/>
      <c r="O33" s="81"/>
      <c r="P33" s="13">
        <v>4077</v>
      </c>
      <c r="Q33" s="13">
        <v>4186</v>
      </c>
      <c r="R33" s="13">
        <v>4489</v>
      </c>
      <c r="S33" s="13"/>
      <c r="T33" s="52"/>
      <c r="U33" s="13">
        <v>3758</v>
      </c>
      <c r="V33" s="13">
        <v>4004</v>
      </c>
      <c r="W33" s="13">
        <v>4489</v>
      </c>
      <c r="Y33" s="13">
        <v>4489</v>
      </c>
    </row>
    <row r="34" spans="2:25">
      <c r="B34" s="59" t="s">
        <v>81</v>
      </c>
      <c r="C34" s="13">
        <v>7756</v>
      </c>
      <c r="D34" s="13">
        <v>7817</v>
      </c>
      <c r="E34" s="13">
        <v>7993</v>
      </c>
      <c r="F34" s="13">
        <v>8158</v>
      </c>
      <c r="G34" s="13">
        <v>8216</v>
      </c>
      <c r="H34" s="13">
        <v>8239</v>
      </c>
      <c r="I34" s="13">
        <v>8266</v>
      </c>
      <c r="J34" s="13">
        <v>8227</v>
      </c>
      <c r="K34" s="13">
        <v>8243</v>
      </c>
      <c r="L34" s="13">
        <v>8413</v>
      </c>
      <c r="M34" s="13">
        <v>8508</v>
      </c>
      <c r="N34" s="13"/>
      <c r="O34" s="81"/>
      <c r="P34" s="13">
        <v>8243</v>
      </c>
      <c r="Q34" s="13">
        <v>8413</v>
      </c>
      <c r="R34" s="13">
        <v>8508</v>
      </c>
      <c r="S34" s="13"/>
      <c r="T34" s="52"/>
      <c r="U34" s="13">
        <v>8158</v>
      </c>
      <c r="V34" s="13">
        <v>8227</v>
      </c>
      <c r="W34" s="13">
        <v>8508</v>
      </c>
      <c r="Y34" s="13">
        <v>8508</v>
      </c>
    </row>
    <row r="35" spans="2:25">
      <c r="B35" s="62" t="s">
        <v>80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</v>
      </c>
      <c r="L35" s="13">
        <v>8</v>
      </c>
      <c r="M35" s="13">
        <v>8</v>
      </c>
      <c r="N35" s="13"/>
      <c r="O35" s="81"/>
      <c r="P35" s="13">
        <v>5</v>
      </c>
      <c r="Q35" s="13">
        <v>8</v>
      </c>
      <c r="R35" s="13">
        <v>8</v>
      </c>
      <c r="S35" s="13"/>
      <c r="T35" s="52"/>
      <c r="U35" s="13">
        <v>0</v>
      </c>
      <c r="V35" s="13">
        <v>0</v>
      </c>
      <c r="W35" s="13">
        <v>8</v>
      </c>
      <c r="Y35" s="13">
        <v>8</v>
      </c>
    </row>
    <row r="36" spans="2:25">
      <c r="B36" s="59" t="s">
        <v>78</v>
      </c>
      <c r="C36" s="13">
        <v>1848</v>
      </c>
      <c r="D36" s="13">
        <v>1865</v>
      </c>
      <c r="E36" s="13">
        <v>1950</v>
      </c>
      <c r="F36" s="13">
        <v>1958</v>
      </c>
      <c r="G36" s="13">
        <v>1987</v>
      </c>
      <c r="H36" s="21">
        <v>2109</v>
      </c>
      <c r="I36" s="13">
        <v>2140</v>
      </c>
      <c r="J36" s="13">
        <v>2170</v>
      </c>
      <c r="K36" s="13">
        <v>2220</v>
      </c>
      <c r="L36" s="21">
        <v>2277</v>
      </c>
      <c r="M36" s="21">
        <v>2287</v>
      </c>
      <c r="N36" s="13"/>
      <c r="O36" s="81"/>
      <c r="P36" s="13">
        <v>2220</v>
      </c>
      <c r="Q36" s="21">
        <v>2277</v>
      </c>
      <c r="R36" s="21">
        <v>2287</v>
      </c>
      <c r="S36" s="13"/>
      <c r="T36" s="52"/>
      <c r="U36" s="13">
        <v>1958</v>
      </c>
      <c r="V36" s="13">
        <v>2170</v>
      </c>
      <c r="W36" s="13">
        <v>2287</v>
      </c>
      <c r="Y36" s="13">
        <v>2287</v>
      </c>
    </row>
    <row r="37" spans="2:25">
      <c r="B37" s="59" t="s">
        <v>77</v>
      </c>
      <c r="C37" s="13">
        <v>1250</v>
      </c>
      <c r="D37" s="13">
        <v>1250</v>
      </c>
      <c r="E37" s="13">
        <v>1250</v>
      </c>
      <c r="F37" s="13">
        <v>1250</v>
      </c>
      <c r="G37" s="13">
        <v>1272</v>
      </c>
      <c r="H37" s="13">
        <v>1387</v>
      </c>
      <c r="I37" s="13">
        <v>1391</v>
      </c>
      <c r="J37" s="13">
        <v>1436</v>
      </c>
      <c r="K37" s="13">
        <v>1515</v>
      </c>
      <c r="L37" s="13">
        <v>1734</v>
      </c>
      <c r="M37" s="13">
        <v>1795</v>
      </c>
      <c r="N37" s="13"/>
      <c r="O37" s="81"/>
      <c r="P37" s="13">
        <v>1515</v>
      </c>
      <c r="Q37" s="13">
        <v>1734</v>
      </c>
      <c r="R37" s="13">
        <v>1795</v>
      </c>
      <c r="S37" s="13"/>
      <c r="T37" s="52"/>
      <c r="U37" s="13">
        <v>1250</v>
      </c>
      <c r="V37" s="13">
        <v>1436</v>
      </c>
      <c r="W37" s="13">
        <v>1795</v>
      </c>
      <c r="Y37" s="13">
        <v>1795</v>
      </c>
    </row>
    <row r="38" spans="2:25">
      <c r="B38" s="59" t="s">
        <v>76</v>
      </c>
      <c r="C38" s="13">
        <v>0</v>
      </c>
      <c r="D38" s="13">
        <v>0</v>
      </c>
      <c r="E38" s="13">
        <v>0</v>
      </c>
      <c r="F38" s="13">
        <v>0</v>
      </c>
      <c r="G38" s="13">
        <v>5</v>
      </c>
      <c r="H38" s="13">
        <v>5</v>
      </c>
      <c r="I38" s="13">
        <v>693</v>
      </c>
      <c r="J38" s="13">
        <v>696</v>
      </c>
      <c r="K38" s="13">
        <v>700</v>
      </c>
      <c r="L38" s="13">
        <v>701</v>
      </c>
      <c r="M38" s="13">
        <v>704</v>
      </c>
      <c r="N38" s="13"/>
      <c r="O38" s="81"/>
      <c r="P38" s="13">
        <v>700</v>
      </c>
      <c r="Q38" s="13">
        <v>701</v>
      </c>
      <c r="R38" s="13">
        <v>704</v>
      </c>
      <c r="S38" s="13"/>
      <c r="T38" s="52"/>
      <c r="U38" s="13">
        <v>0</v>
      </c>
      <c r="V38" s="13">
        <v>696</v>
      </c>
      <c r="W38" s="13">
        <v>704</v>
      </c>
      <c r="Y38" s="13">
        <v>704</v>
      </c>
    </row>
    <row r="39" spans="2:25">
      <c r="B39" s="56"/>
      <c r="C39" s="13"/>
      <c r="D39" s="13"/>
      <c r="E39" s="13"/>
      <c r="F39" s="13"/>
      <c r="G39" s="13"/>
      <c r="H39" s="13"/>
      <c r="I39" s="13"/>
      <c r="J39" s="66"/>
      <c r="K39" s="13"/>
      <c r="L39" s="13"/>
      <c r="M39" s="13"/>
      <c r="N39" s="66"/>
      <c r="O39" s="81"/>
      <c r="P39" s="13"/>
      <c r="Q39" s="13"/>
      <c r="R39" s="13"/>
      <c r="S39" s="66"/>
      <c r="T39" s="127"/>
      <c r="U39" s="13"/>
      <c r="V39" s="13"/>
      <c r="W39" s="13"/>
      <c r="Y39" s="13"/>
    </row>
    <row r="40" spans="2:25">
      <c r="B40" s="64" t="s">
        <v>84</v>
      </c>
      <c r="C40" s="65">
        <v>8978</v>
      </c>
      <c r="D40" s="65">
        <v>9132</v>
      </c>
      <c r="E40" s="65">
        <v>9274</v>
      </c>
      <c r="F40" s="65">
        <v>10185</v>
      </c>
      <c r="G40" s="65">
        <v>10549</v>
      </c>
      <c r="H40" s="65">
        <v>10732</v>
      </c>
      <c r="I40" s="65">
        <v>10821</v>
      </c>
      <c r="J40" s="65">
        <v>10931</v>
      </c>
      <c r="K40" s="65">
        <v>10957</v>
      </c>
      <c r="L40" s="65">
        <v>11171</v>
      </c>
      <c r="M40" s="65">
        <v>11287</v>
      </c>
      <c r="N40" s="65"/>
      <c r="O40" s="81"/>
      <c r="P40" s="65">
        <v>10957</v>
      </c>
      <c r="Q40" s="65">
        <v>11171</v>
      </c>
      <c r="R40" s="65">
        <v>11287</v>
      </c>
      <c r="S40" s="65"/>
      <c r="T40" s="125"/>
      <c r="U40" s="65">
        <v>10185</v>
      </c>
      <c r="V40" s="65">
        <v>10931</v>
      </c>
      <c r="W40" s="65">
        <v>11287</v>
      </c>
      <c r="Y40" s="65">
        <v>11287</v>
      </c>
    </row>
    <row r="41" spans="2:25">
      <c r="B41" s="59" t="s">
        <v>82</v>
      </c>
      <c r="C41" s="13">
        <v>4586</v>
      </c>
      <c r="D41" s="13">
        <v>4685</v>
      </c>
      <c r="E41" s="13">
        <v>4787</v>
      </c>
      <c r="F41" s="13">
        <v>4811</v>
      </c>
      <c r="G41" s="13">
        <v>4862</v>
      </c>
      <c r="H41" s="13">
        <v>4960</v>
      </c>
      <c r="I41" s="13">
        <v>5015</v>
      </c>
      <c r="J41" s="13">
        <v>5074</v>
      </c>
      <c r="K41" s="13">
        <v>5098</v>
      </c>
      <c r="L41" s="13">
        <v>5388</v>
      </c>
      <c r="M41" s="13">
        <v>5521</v>
      </c>
      <c r="N41" s="13"/>
      <c r="O41" s="81"/>
      <c r="P41" s="13">
        <v>5098</v>
      </c>
      <c r="Q41" s="13">
        <v>5388</v>
      </c>
      <c r="R41" s="13">
        <v>5521</v>
      </c>
      <c r="S41" s="13"/>
      <c r="T41" s="52"/>
      <c r="U41" s="13">
        <v>4811</v>
      </c>
      <c r="V41" s="13">
        <v>5074</v>
      </c>
      <c r="W41" s="13">
        <v>5521</v>
      </c>
      <c r="Y41" s="13">
        <v>5521</v>
      </c>
    </row>
    <row r="42" spans="2:25">
      <c r="B42" s="59" t="s">
        <v>81</v>
      </c>
      <c r="C42" s="13">
        <v>1360</v>
      </c>
      <c r="D42" s="13">
        <v>1362</v>
      </c>
      <c r="E42" s="13">
        <v>1375</v>
      </c>
      <c r="F42" s="13">
        <v>1384</v>
      </c>
      <c r="G42" s="13">
        <v>1392</v>
      </c>
      <c r="H42" s="13">
        <v>1443</v>
      </c>
      <c r="I42" s="13">
        <v>1454</v>
      </c>
      <c r="J42" s="13">
        <v>1482</v>
      </c>
      <c r="K42" s="13">
        <v>1484</v>
      </c>
      <c r="L42" s="13">
        <v>1408</v>
      </c>
      <c r="M42" s="13">
        <v>1391</v>
      </c>
      <c r="N42" s="13"/>
      <c r="O42" s="81"/>
      <c r="P42" s="13">
        <v>1484</v>
      </c>
      <c r="Q42" s="13">
        <v>1408</v>
      </c>
      <c r="R42" s="13">
        <v>1391</v>
      </c>
      <c r="S42" s="13"/>
      <c r="T42" s="52"/>
      <c r="U42" s="13">
        <v>1384</v>
      </c>
      <c r="V42" s="13">
        <v>1482</v>
      </c>
      <c r="W42" s="13">
        <v>1391</v>
      </c>
      <c r="Y42" s="13">
        <v>1391</v>
      </c>
    </row>
    <row r="43" spans="2:25">
      <c r="B43" s="62" t="s">
        <v>80</v>
      </c>
      <c r="C43" s="13">
        <v>3032</v>
      </c>
      <c r="D43" s="13">
        <v>3085</v>
      </c>
      <c r="E43" s="13">
        <v>3112</v>
      </c>
      <c r="F43" s="13">
        <v>3241</v>
      </c>
      <c r="G43" s="13">
        <v>3295</v>
      </c>
      <c r="H43" s="13">
        <v>3329</v>
      </c>
      <c r="I43" s="13">
        <v>3352</v>
      </c>
      <c r="J43" s="13">
        <v>3375</v>
      </c>
      <c r="K43" s="13">
        <v>3375</v>
      </c>
      <c r="L43" s="13">
        <v>3375</v>
      </c>
      <c r="M43" s="13">
        <v>3375</v>
      </c>
      <c r="N43" s="13"/>
      <c r="O43" s="81"/>
      <c r="P43" s="13">
        <v>3375</v>
      </c>
      <c r="Q43" s="13">
        <v>3375</v>
      </c>
      <c r="R43" s="13">
        <v>3375</v>
      </c>
      <c r="S43" s="13"/>
      <c r="T43" s="52"/>
      <c r="U43" s="13">
        <v>3241</v>
      </c>
      <c r="V43" s="13">
        <v>3375</v>
      </c>
      <c r="W43" s="13">
        <v>3375</v>
      </c>
      <c r="Y43" s="13">
        <v>3375</v>
      </c>
    </row>
    <row r="44" spans="2:25">
      <c r="B44" s="59" t="s">
        <v>78</v>
      </c>
      <c r="C44" s="13">
        <v>0</v>
      </c>
      <c r="D44" s="13">
        <v>0</v>
      </c>
      <c r="E44" s="13">
        <v>0</v>
      </c>
      <c r="F44" s="13">
        <v>749</v>
      </c>
      <c r="G44" s="13">
        <v>1000</v>
      </c>
      <c r="H44" s="13">
        <v>1000</v>
      </c>
      <c r="I44" s="13">
        <v>1000</v>
      </c>
      <c r="J44" s="13">
        <v>1000</v>
      </c>
      <c r="K44" s="13">
        <v>1000</v>
      </c>
      <c r="L44" s="13">
        <v>1000</v>
      </c>
      <c r="M44" s="13">
        <v>1000</v>
      </c>
      <c r="N44" s="13"/>
      <c r="O44" s="81"/>
      <c r="P44" s="13">
        <v>1000</v>
      </c>
      <c r="Q44" s="13">
        <v>1000</v>
      </c>
      <c r="R44" s="13">
        <v>1000</v>
      </c>
      <c r="S44" s="13"/>
      <c r="T44" s="52"/>
      <c r="U44" s="13">
        <v>749</v>
      </c>
      <c r="V44" s="13">
        <v>1000</v>
      </c>
      <c r="W44" s="13">
        <v>1000</v>
      </c>
      <c r="Y44" s="13">
        <v>1000</v>
      </c>
    </row>
    <row r="45" spans="2:25">
      <c r="B45" s="59" t="s">
        <v>77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>'[2]Overview - MM'!$AN$68</f>
        <v>0</v>
      </c>
      <c r="M45" s="13">
        <v>0</v>
      </c>
      <c r="N45" s="13"/>
      <c r="O45" s="81"/>
      <c r="P45" s="13">
        <v>0</v>
      </c>
      <c r="Q45" s="13">
        <v>0</v>
      </c>
      <c r="R45" s="13">
        <v>0</v>
      </c>
      <c r="S45" s="13"/>
      <c r="T45" s="52"/>
      <c r="U45" s="13">
        <v>0</v>
      </c>
      <c r="V45" s="13">
        <v>0</v>
      </c>
      <c r="W45" s="13">
        <v>0</v>
      </c>
      <c r="Y45" s="13">
        <v>0</v>
      </c>
    </row>
    <row r="46" spans="2:25">
      <c r="B46" s="59" t="s">
        <v>76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>'[2]Overview - PK'!$AN$68</f>
        <v>0</v>
      </c>
      <c r="M46" s="13">
        <v>0</v>
      </c>
      <c r="N46" s="13"/>
      <c r="O46" s="81"/>
      <c r="P46" s="13">
        <v>0</v>
      </c>
      <c r="Q46" s="13">
        <v>0</v>
      </c>
      <c r="R46" s="13">
        <v>0</v>
      </c>
      <c r="S46" s="13"/>
      <c r="T46" s="52"/>
      <c r="U46" s="13">
        <v>0</v>
      </c>
      <c r="V46" s="13">
        <v>0</v>
      </c>
      <c r="W46" s="13">
        <v>0</v>
      </c>
      <c r="Y46" s="13">
        <v>0</v>
      </c>
    </row>
    <row r="47" spans="2:25">
      <c r="B47" s="5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81"/>
      <c r="P47" s="13"/>
      <c r="Q47" s="13"/>
      <c r="R47" s="13"/>
      <c r="S47" s="13"/>
      <c r="T47" s="52"/>
      <c r="U47" s="13"/>
      <c r="V47" s="13"/>
      <c r="W47" s="13"/>
      <c r="Y47" s="13"/>
    </row>
    <row r="48" spans="2:25">
      <c r="B48" s="64" t="s">
        <v>83</v>
      </c>
      <c r="C48" s="63">
        <v>1.42</v>
      </c>
      <c r="D48" s="63">
        <v>1.44</v>
      </c>
      <c r="E48" s="63">
        <v>1.42</v>
      </c>
      <c r="F48" s="63">
        <v>1.44</v>
      </c>
      <c r="G48" s="63">
        <v>1.48</v>
      </c>
      <c r="H48" s="63">
        <v>1.47</v>
      </c>
      <c r="I48" s="63">
        <v>1.5</v>
      </c>
      <c r="J48" s="63">
        <v>1.57</v>
      </c>
      <c r="K48" s="63">
        <v>1.59</v>
      </c>
      <c r="L48" s="63">
        <v>1.59</v>
      </c>
      <c r="M48" s="63">
        <v>1.6176156483615312</v>
      </c>
      <c r="N48" s="63"/>
      <c r="O48" s="81"/>
      <c r="P48" s="63">
        <v>1.59</v>
      </c>
      <c r="Q48" s="63">
        <v>1.59</v>
      </c>
      <c r="R48" s="63">
        <v>1.6176156483615312</v>
      </c>
      <c r="S48" s="63"/>
      <c r="T48" s="128"/>
      <c r="U48" s="63">
        <v>1.44</v>
      </c>
      <c r="V48" s="63">
        <v>1.57</v>
      </c>
      <c r="W48" s="63">
        <v>1.6176156483615312</v>
      </c>
      <c r="Y48" s="63">
        <v>1.6176156483615312</v>
      </c>
    </row>
    <row r="49" spans="2:25">
      <c r="B49" s="59" t="s">
        <v>82</v>
      </c>
      <c r="C49" s="58">
        <v>1.53</v>
      </c>
      <c r="D49" s="58">
        <v>1.55</v>
      </c>
      <c r="E49" s="58">
        <v>1.58</v>
      </c>
      <c r="F49" s="58">
        <v>1.6</v>
      </c>
      <c r="G49" s="58">
        <v>1.6</v>
      </c>
      <c r="H49" s="58">
        <v>1.63</v>
      </c>
      <c r="I49" s="58">
        <v>1.64</v>
      </c>
      <c r="J49" s="58">
        <v>1.69</v>
      </c>
      <c r="K49" s="58">
        <v>1.71</v>
      </c>
      <c r="L49" s="58">
        <v>1.74</v>
      </c>
      <c r="M49" s="58">
        <v>1.8193361550456673</v>
      </c>
      <c r="N49" s="58"/>
      <c r="O49" s="81"/>
      <c r="P49" s="58">
        <v>1.71</v>
      </c>
      <c r="Q49" s="58">
        <v>1.74</v>
      </c>
      <c r="R49" s="58">
        <v>1.8193361550456673</v>
      </c>
      <c r="S49" s="58"/>
      <c r="T49" s="129"/>
      <c r="U49" s="43">
        <v>1.6</v>
      </c>
      <c r="V49" s="58">
        <v>1.69</v>
      </c>
      <c r="W49" s="58">
        <v>1.8193361550456673</v>
      </c>
      <c r="Y49" s="58">
        <v>1.8193361550456673</v>
      </c>
    </row>
    <row r="50" spans="2:25">
      <c r="B50" s="59" t="s">
        <v>81</v>
      </c>
      <c r="C50" s="58">
        <v>1.28</v>
      </c>
      <c r="D50" s="58">
        <v>1.3</v>
      </c>
      <c r="E50" s="58">
        <v>1.3</v>
      </c>
      <c r="F50" s="58">
        <v>1.31</v>
      </c>
      <c r="G50" s="58">
        <v>1.34</v>
      </c>
      <c r="H50" s="58">
        <v>1.32</v>
      </c>
      <c r="I50" s="58">
        <v>1.34</v>
      </c>
      <c r="J50" s="58">
        <v>1.39</v>
      </c>
      <c r="K50" s="58">
        <v>1.42</v>
      </c>
      <c r="L50" s="58">
        <v>1.42</v>
      </c>
      <c r="M50" s="58">
        <v>1.4294781382228492</v>
      </c>
      <c r="N50" s="58"/>
      <c r="O50" s="81"/>
      <c r="P50" s="58">
        <v>1.42</v>
      </c>
      <c r="Q50" s="58">
        <v>1.42</v>
      </c>
      <c r="R50" s="58">
        <v>1.4294781382228492</v>
      </c>
      <c r="S50" s="58"/>
      <c r="T50" s="129"/>
      <c r="U50" s="43">
        <v>1.31</v>
      </c>
      <c r="V50" s="58">
        <v>1.39</v>
      </c>
      <c r="W50" s="58">
        <v>1.4294781382228492</v>
      </c>
      <c r="Y50" s="58">
        <v>1.4294781382228492</v>
      </c>
    </row>
    <row r="51" spans="2:25">
      <c r="B51" s="62" t="s">
        <v>80</v>
      </c>
      <c r="C51" s="60" t="s">
        <v>79</v>
      </c>
      <c r="D51" s="60" t="s">
        <v>79</v>
      </c>
      <c r="E51" s="60" t="s">
        <v>79</v>
      </c>
      <c r="F51" s="60" t="s">
        <v>79</v>
      </c>
      <c r="G51" s="60" t="s">
        <v>79</v>
      </c>
      <c r="H51" s="60" t="s">
        <v>79</v>
      </c>
      <c r="I51" s="60" t="s">
        <v>79</v>
      </c>
      <c r="J51" s="60" t="s">
        <v>79</v>
      </c>
      <c r="K51" s="60">
        <v>1</v>
      </c>
      <c r="L51" s="60">
        <v>1</v>
      </c>
      <c r="M51" s="60">
        <v>1</v>
      </c>
      <c r="N51" s="58"/>
      <c r="O51" s="81"/>
      <c r="P51" s="60">
        <v>1</v>
      </c>
      <c r="Q51" s="60">
        <v>1</v>
      </c>
      <c r="R51" s="60">
        <v>1</v>
      </c>
      <c r="S51" s="60"/>
      <c r="T51" s="130"/>
      <c r="U51" s="61" t="s">
        <v>79</v>
      </c>
      <c r="V51" s="60" t="s">
        <v>79</v>
      </c>
      <c r="W51" s="60">
        <v>1</v>
      </c>
      <c r="Y51" s="60">
        <v>1</v>
      </c>
    </row>
    <row r="52" spans="2:25">
      <c r="B52" s="59" t="s">
        <v>78</v>
      </c>
      <c r="C52" s="58">
        <v>1.55</v>
      </c>
      <c r="D52" s="58">
        <v>1.56</v>
      </c>
      <c r="E52" s="58">
        <v>1.35</v>
      </c>
      <c r="F52" s="58">
        <v>1.42</v>
      </c>
      <c r="G52" s="58">
        <v>1.52</v>
      </c>
      <c r="H52" s="58">
        <v>1.54</v>
      </c>
      <c r="I52" s="58">
        <v>1.55</v>
      </c>
      <c r="J52" s="58">
        <v>1.55</v>
      </c>
      <c r="K52" s="58">
        <v>1.56</v>
      </c>
      <c r="L52" s="58">
        <v>1.55</v>
      </c>
      <c r="M52" s="58">
        <v>1.5487538259728904</v>
      </c>
      <c r="N52" s="58"/>
      <c r="O52" s="81"/>
      <c r="P52" s="58">
        <v>1.56</v>
      </c>
      <c r="Q52" s="58">
        <v>1.55</v>
      </c>
      <c r="R52" s="58">
        <v>1.5487538259728904</v>
      </c>
      <c r="S52" s="58"/>
      <c r="T52" s="129"/>
      <c r="U52" s="43">
        <v>1.42</v>
      </c>
      <c r="V52" s="58">
        <v>1.55</v>
      </c>
      <c r="W52" s="58">
        <v>1.5487538259728904</v>
      </c>
      <c r="Y52" s="58">
        <v>1.5487538259728904</v>
      </c>
    </row>
    <row r="53" spans="2:25">
      <c r="B53" s="59" t="s">
        <v>77</v>
      </c>
      <c r="C53" s="58">
        <v>1.8</v>
      </c>
      <c r="D53" s="58">
        <v>1.85</v>
      </c>
      <c r="E53" s="58">
        <v>1.86</v>
      </c>
      <c r="F53" s="58">
        <v>1.87</v>
      </c>
      <c r="G53" s="58">
        <v>1.91</v>
      </c>
      <c r="H53" s="58">
        <v>1.87</v>
      </c>
      <c r="I53" s="58">
        <v>1.99</v>
      </c>
      <c r="J53" s="58">
        <v>2.2400000000000002</v>
      </c>
      <c r="K53" s="58">
        <v>2.25</v>
      </c>
      <c r="L53" s="58">
        <v>2.12</v>
      </c>
      <c r="M53" s="58">
        <v>2.1259052924791084</v>
      </c>
      <c r="N53" s="58"/>
      <c r="O53" s="81"/>
      <c r="P53" s="58">
        <v>2.25</v>
      </c>
      <c r="Q53" s="58">
        <v>2.12</v>
      </c>
      <c r="R53" s="58">
        <v>2.1259052924791084</v>
      </c>
      <c r="S53" s="58"/>
      <c r="T53" s="129"/>
      <c r="U53" s="43">
        <v>1.87</v>
      </c>
      <c r="V53" s="58">
        <v>2.2400000000000002</v>
      </c>
      <c r="W53" s="58">
        <v>2.1259052924791084</v>
      </c>
      <c r="Y53" s="58">
        <v>2.1259052924791084</v>
      </c>
    </row>
    <row r="54" spans="2:25">
      <c r="B54" s="59" t="s">
        <v>76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1</v>
      </c>
      <c r="I54" s="58">
        <v>1.52</v>
      </c>
      <c r="J54" s="58">
        <v>1.54</v>
      </c>
      <c r="K54" s="58">
        <v>1.56</v>
      </c>
      <c r="L54" s="58">
        <v>1.57</v>
      </c>
      <c r="M54" s="58">
        <v>1.5397727272727273</v>
      </c>
      <c r="N54" s="58"/>
      <c r="O54" s="81"/>
      <c r="P54" s="58">
        <v>1.56</v>
      </c>
      <c r="Q54" s="58">
        <v>1.57</v>
      </c>
      <c r="R54" s="58">
        <v>1.5397727272727273</v>
      </c>
      <c r="S54" s="58"/>
      <c r="T54" s="129"/>
      <c r="U54" s="43">
        <v>0</v>
      </c>
      <c r="V54" s="58">
        <v>1.54</v>
      </c>
      <c r="W54" s="58">
        <v>1.5397727272727273</v>
      </c>
      <c r="Y54" s="58">
        <v>1.5397727272727273</v>
      </c>
    </row>
    <row r="55" spans="2:25">
      <c r="B55" s="56"/>
      <c r="C55" s="12"/>
      <c r="D55" s="8"/>
      <c r="E55" s="8"/>
      <c r="F55" s="8"/>
      <c r="G55" s="12"/>
      <c r="H55" s="12"/>
      <c r="I55" s="12"/>
      <c r="J55" s="8"/>
      <c r="K55" s="12"/>
      <c r="L55" s="12"/>
      <c r="M55" s="12"/>
      <c r="N55" s="8"/>
      <c r="O55" s="81"/>
      <c r="P55" s="12"/>
      <c r="Q55" s="12"/>
      <c r="R55" s="12"/>
      <c r="S55" s="8"/>
      <c r="T55" s="50"/>
      <c r="U55" s="57"/>
      <c r="V55" s="12"/>
      <c r="W55" s="12"/>
      <c r="Y55" s="12"/>
    </row>
    <row r="56" spans="2:25">
      <c r="B56" s="5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81"/>
      <c r="P56" s="13"/>
      <c r="Q56" s="13"/>
      <c r="R56" s="13"/>
      <c r="S56" s="13"/>
      <c r="T56" s="52"/>
      <c r="U56" s="13"/>
      <c r="V56" s="13"/>
      <c r="W56" s="13"/>
      <c r="Y56" s="13"/>
    </row>
    <row r="57" spans="2:25">
      <c r="B57" s="137" t="s">
        <v>72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31"/>
      <c r="U57" s="54"/>
      <c r="V57" s="54"/>
      <c r="W57" s="103"/>
      <c r="X57" s="49"/>
    </row>
    <row r="58" spans="2:25">
      <c r="B58" s="138" t="s">
        <v>290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31"/>
      <c r="U58" s="54"/>
      <c r="V58" s="54"/>
      <c r="W58" s="103"/>
      <c r="X58" s="49"/>
    </row>
    <row r="59" spans="2: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31"/>
      <c r="U59" s="55"/>
      <c r="V59" s="55"/>
      <c r="W59" s="103"/>
      <c r="X59" s="49"/>
    </row>
    <row r="60" spans="2: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31"/>
      <c r="U60" s="54"/>
      <c r="V60" s="54"/>
      <c r="W60" s="103"/>
      <c r="X60" s="49"/>
    </row>
    <row r="61" spans="2: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31"/>
      <c r="U61" s="50"/>
      <c r="V61" s="50"/>
      <c r="W61" s="103"/>
      <c r="X61" s="49"/>
    </row>
    <row r="62" spans="2: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131"/>
      <c r="U62" s="53"/>
      <c r="V62" s="53"/>
      <c r="W62" s="103"/>
      <c r="X62" s="49"/>
    </row>
    <row r="63" spans="2: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131"/>
      <c r="U63" s="52"/>
      <c r="V63" s="51"/>
      <c r="W63" s="103"/>
      <c r="X63" s="49"/>
    </row>
    <row r="64" spans="2: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131"/>
      <c r="U64" s="50"/>
      <c r="V64" s="50"/>
      <c r="W64" s="49"/>
      <c r="X64" s="49"/>
    </row>
    <row r="65" spans="1:24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131"/>
      <c r="U65" s="105"/>
      <c r="V65" s="105"/>
      <c r="W65" s="49"/>
      <c r="X65" s="49"/>
    </row>
    <row r="66" spans="1:24">
      <c r="U66" s="49"/>
      <c r="V66" s="49"/>
      <c r="W66" s="49"/>
      <c r="X66" s="49"/>
    </row>
    <row r="67" spans="1:24">
      <c r="U67" s="49"/>
      <c r="V67" s="49"/>
      <c r="W67" s="49"/>
      <c r="X67" s="49"/>
    </row>
    <row r="68" spans="1:24">
      <c r="U68" s="49"/>
      <c r="V68" s="49"/>
      <c r="W68" s="49"/>
      <c r="X68" s="49"/>
    </row>
    <row r="77" spans="1:24">
      <c r="A77" s="25"/>
    </row>
    <row r="78" spans="1:24">
      <c r="A78" s="25"/>
    </row>
  </sheetData>
  <mergeCells count="10">
    <mergeCell ref="K4:N4"/>
    <mergeCell ref="P4:S4"/>
    <mergeCell ref="W5:W6"/>
    <mergeCell ref="Y5:Y6"/>
    <mergeCell ref="C5:F5"/>
    <mergeCell ref="G5:J5"/>
    <mergeCell ref="U5:U6"/>
    <mergeCell ref="V5:V6"/>
    <mergeCell ref="K5:N5"/>
    <mergeCell ref="P5:S5"/>
  </mergeCells>
  <pageMargins left="0.7" right="0.7" top="0.75" bottom="0.75" header="0.3" footer="0.3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B1:AH100"/>
  <sheetViews>
    <sheetView zoomScaleNormal="100" workbookViewId="0">
      <pane xSplit="2" ySplit="7" topLeftCell="X8" activePane="bottomRight" state="frozen"/>
      <selection pane="topRight" activeCell="C1" sqref="C1"/>
      <selection pane="bottomLeft" activeCell="A8" sqref="A8"/>
      <selection pane="bottomRight" activeCell="AH10" sqref="AH10"/>
    </sheetView>
  </sheetViews>
  <sheetFormatPr defaultRowHeight="12.75"/>
  <cols>
    <col min="1" max="1" width="3.28515625" style="1" customWidth="1"/>
    <col min="2" max="2" width="57.5703125" style="1" customWidth="1"/>
    <col min="3" max="10" width="10.5703125" style="1" hidden="1" customWidth="1"/>
    <col min="11" max="14" width="10.5703125" style="1" customWidth="1"/>
    <col min="15" max="18" width="10.7109375" style="1" customWidth="1"/>
    <col min="19" max="21" width="12.28515625" style="1" bestFit="1" customWidth="1"/>
    <col min="22" max="22" width="11.28515625" style="1" bestFit="1" customWidth="1"/>
    <col min="23" max="25" width="10.7109375" style="1" customWidth="1"/>
    <col min="26" max="26" width="9.140625" style="1"/>
    <col min="27" max="32" width="11.140625" style="1" customWidth="1"/>
    <col min="33" max="33" width="10.28515625" style="1" bestFit="1" customWidth="1"/>
    <col min="34" max="34" width="11.28515625" style="1" bestFit="1" customWidth="1"/>
    <col min="35" max="16384" width="9.140625" style="1"/>
  </cols>
  <sheetData>
    <row r="1" spans="2:34"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34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0"/>
      <c r="P2" s="30"/>
      <c r="Q2" s="30"/>
      <c r="R2" s="30"/>
      <c r="S2" s="30"/>
      <c r="T2" s="30"/>
      <c r="U2" s="30"/>
      <c r="V2" s="30"/>
      <c r="W2" s="30"/>
      <c r="X2" s="192"/>
      <c r="Y2" s="192"/>
      <c r="AF2" s="140"/>
    </row>
    <row r="4" spans="2:34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3"/>
      <c r="AB4" s="3"/>
      <c r="AC4" s="3"/>
      <c r="AD4" s="3"/>
      <c r="AE4" s="3"/>
      <c r="AF4" s="3"/>
    </row>
    <row r="5" spans="2:34">
      <c r="B5" s="2" t="s">
        <v>91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15"/>
      <c r="X5" s="115"/>
      <c r="Y5" s="115"/>
      <c r="AA5" s="115"/>
      <c r="AB5" s="115"/>
      <c r="AC5" s="115"/>
      <c r="AD5" s="115"/>
      <c r="AE5" s="115"/>
      <c r="AF5" s="115"/>
    </row>
    <row r="6" spans="2:34" ht="12.75" customHeight="1">
      <c r="B6" s="69"/>
      <c r="C6" s="201">
        <v>2013</v>
      </c>
      <c r="D6" s="201"/>
      <c r="E6" s="201"/>
      <c r="F6" s="201"/>
      <c r="G6" s="202">
        <v>2014</v>
      </c>
      <c r="H6" s="202"/>
      <c r="I6" s="202"/>
      <c r="J6" s="202"/>
      <c r="K6" s="203">
        <v>2015</v>
      </c>
      <c r="L6" s="203"/>
      <c r="M6" s="203"/>
      <c r="N6" s="203"/>
      <c r="O6" s="204">
        <v>2016</v>
      </c>
      <c r="P6" s="204"/>
      <c r="Q6" s="204"/>
      <c r="R6" s="204"/>
      <c r="S6" s="205">
        <v>2017</v>
      </c>
      <c r="T6" s="205"/>
      <c r="U6" s="205"/>
      <c r="V6" s="205"/>
      <c r="W6" s="221">
        <v>2018</v>
      </c>
      <c r="X6" s="222"/>
      <c r="Y6" s="222"/>
      <c r="Z6" s="153"/>
      <c r="AA6" s="223" t="s">
        <v>42</v>
      </c>
      <c r="AB6" s="225" t="s">
        <v>43</v>
      </c>
      <c r="AC6" s="227" t="s">
        <v>45</v>
      </c>
      <c r="AD6" s="229" t="s">
        <v>44</v>
      </c>
      <c r="AE6" s="231" t="s">
        <v>47</v>
      </c>
      <c r="AF6" s="219" t="s">
        <v>295</v>
      </c>
    </row>
    <row r="7" spans="2:34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  <c r="Y7" s="108" t="s">
        <v>3</v>
      </c>
      <c r="AA7" s="224"/>
      <c r="AB7" s="226"/>
      <c r="AC7" s="228"/>
      <c r="AD7" s="230"/>
      <c r="AE7" s="232"/>
      <c r="AF7" s="220"/>
    </row>
    <row r="8" spans="2:34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8"/>
      <c r="AB8" s="8"/>
      <c r="AC8" s="8"/>
      <c r="AD8" s="8"/>
      <c r="AE8" s="8"/>
      <c r="AF8" s="8"/>
    </row>
    <row r="9" spans="2:34">
      <c r="B9" s="71" t="s">
        <v>93</v>
      </c>
      <c r="C9" s="13">
        <v>4481877</v>
      </c>
      <c r="D9" s="13">
        <v>4629385</v>
      </c>
      <c r="E9" s="13">
        <v>4747318</v>
      </c>
      <c r="F9" s="13">
        <v>4512261</v>
      </c>
      <c r="G9" s="13">
        <v>4515022</v>
      </c>
      <c r="H9" s="13">
        <v>4730433</v>
      </c>
      <c r="I9" s="13">
        <v>4652900</v>
      </c>
      <c r="J9" s="13">
        <v>4813422</v>
      </c>
      <c r="K9" s="13">
        <v>4750720</v>
      </c>
      <c r="L9" s="13">
        <v>4707196</v>
      </c>
      <c r="M9" s="13">
        <v>5065108</v>
      </c>
      <c r="N9" s="13">
        <v>5360437</v>
      </c>
      <c r="O9" s="13">
        <v>5008841</v>
      </c>
      <c r="P9" s="13">
        <v>5310097</v>
      </c>
      <c r="Q9" s="13">
        <v>5457032</v>
      </c>
      <c r="R9" s="13">
        <v>5789422</v>
      </c>
      <c r="S9" s="13">
        <v>5880972</v>
      </c>
      <c r="T9" s="13">
        <v>6058566</v>
      </c>
      <c r="U9" s="13">
        <v>6201768</v>
      </c>
      <c r="V9" s="13">
        <v>6261095</v>
      </c>
      <c r="W9" s="13">
        <v>5748249</v>
      </c>
      <c r="X9" s="13">
        <v>5867065</v>
      </c>
      <c r="Y9" s="13">
        <v>6003472</v>
      </c>
      <c r="AA9" s="13">
        <v>18370841</v>
      </c>
      <c r="AB9" s="13">
        <v>18711777</v>
      </c>
      <c r="AC9" s="13">
        <v>19883460</v>
      </c>
      <c r="AD9" s="13">
        <v>21565392</v>
      </c>
      <c r="AE9" s="13">
        <v>24402401</v>
      </c>
      <c r="AF9" s="13">
        <v>17618786</v>
      </c>
      <c r="AH9" s="30"/>
    </row>
    <row r="10" spans="2:34">
      <c r="B10" s="7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AA10" s="13"/>
      <c r="AB10" s="13"/>
      <c r="AC10" s="13"/>
      <c r="AD10" s="13"/>
      <c r="AE10" s="13"/>
      <c r="AF10" s="13"/>
      <c r="AH10" s="30"/>
    </row>
    <row r="11" spans="2:34">
      <c r="B11" s="71" t="s">
        <v>94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A11" s="13"/>
      <c r="AB11" s="13"/>
      <c r="AC11" s="13"/>
      <c r="AD11" s="13"/>
      <c r="AE11" s="13"/>
      <c r="AF11" s="13"/>
      <c r="AH11" s="30"/>
    </row>
    <row r="12" spans="2:34">
      <c r="B12" s="72" t="s">
        <v>95</v>
      </c>
      <c r="C12" s="13">
        <v>-851699</v>
      </c>
      <c r="D12" s="13">
        <v>-854383</v>
      </c>
      <c r="E12" s="13">
        <v>-853216</v>
      </c>
      <c r="F12" s="13">
        <v>-876032</v>
      </c>
      <c r="G12" s="13">
        <v>-838057</v>
      </c>
      <c r="H12" s="13">
        <v>-878909</v>
      </c>
      <c r="I12" s="13">
        <v>-934743</v>
      </c>
      <c r="J12" s="13">
        <v>-987766</v>
      </c>
      <c r="K12" s="13">
        <v>-983750</v>
      </c>
      <c r="L12" s="13">
        <v>-1000068</v>
      </c>
      <c r="M12" s="13">
        <v>-1032224</v>
      </c>
      <c r="N12" s="13">
        <v>-1182503</v>
      </c>
      <c r="O12" s="13">
        <v>-1165058</v>
      </c>
      <c r="P12" s="13">
        <v>-1390518</v>
      </c>
      <c r="Q12" s="13">
        <v>-1302627</v>
      </c>
      <c r="R12" s="13">
        <v>-1808302</v>
      </c>
      <c r="S12" s="13">
        <v>-1517982</v>
      </c>
      <c r="T12" s="13">
        <v>-1443646</v>
      </c>
      <c r="U12" s="13">
        <v>-1498493</v>
      </c>
      <c r="V12" s="13">
        <v>-1526092</v>
      </c>
      <c r="W12" s="13">
        <v>-1393211</v>
      </c>
      <c r="X12" s="13">
        <v>-1489038</v>
      </c>
      <c r="Y12" s="13">
        <v>-1511446</v>
      </c>
      <c r="AA12" s="13">
        <v>-3435330</v>
      </c>
      <c r="AB12" s="13">
        <v>-3639474</v>
      </c>
      <c r="AC12" s="13">
        <v>-4198547</v>
      </c>
      <c r="AD12" s="13">
        <v>-5666505</v>
      </c>
      <c r="AE12" s="13">
        <v>-5986213</v>
      </c>
      <c r="AF12" s="13">
        <v>-4393695</v>
      </c>
      <c r="AH12" s="30"/>
    </row>
    <row r="13" spans="2:34">
      <c r="B13" s="72" t="s">
        <v>96</v>
      </c>
      <c r="C13" s="13">
        <v>15304</v>
      </c>
      <c r="D13" s="13">
        <v>-37653</v>
      </c>
      <c r="E13" s="13">
        <v>22397</v>
      </c>
      <c r="F13" s="13">
        <v>8134</v>
      </c>
      <c r="G13" s="13">
        <v>-16605</v>
      </c>
      <c r="H13" s="13">
        <v>-156876</v>
      </c>
      <c r="I13" s="13">
        <v>-2395</v>
      </c>
      <c r="J13" s="13">
        <v>99561</v>
      </c>
      <c r="K13" s="13">
        <v>40213</v>
      </c>
      <c r="L13" s="13">
        <v>-4357</v>
      </c>
      <c r="M13" s="13">
        <v>168319</v>
      </c>
      <c r="N13" s="13">
        <v>48615</v>
      </c>
      <c r="O13" s="13">
        <v>-266580</v>
      </c>
      <c r="P13" s="13">
        <v>6385</v>
      </c>
      <c r="Q13" s="13">
        <v>40937</v>
      </c>
      <c r="R13" s="13">
        <v>133916</v>
      </c>
      <c r="S13" s="13">
        <v>-53281</v>
      </c>
      <c r="T13" s="13">
        <v>-36615</v>
      </c>
      <c r="U13" s="13">
        <v>-47472</v>
      </c>
      <c r="V13" s="13">
        <v>-54195</v>
      </c>
      <c r="W13" s="13">
        <v>-106444</v>
      </c>
      <c r="X13" s="13">
        <v>87727</v>
      </c>
      <c r="Y13" s="13">
        <v>38593</v>
      </c>
      <c r="AA13" s="13">
        <v>8182</v>
      </c>
      <c r="AB13" s="13">
        <v>-76317</v>
      </c>
      <c r="AC13" s="13">
        <v>252791</v>
      </c>
      <c r="AD13" s="13">
        <v>-85342</v>
      </c>
      <c r="AE13" s="13">
        <v>-191563</v>
      </c>
      <c r="AF13" s="13">
        <v>19876</v>
      </c>
      <c r="AH13" s="30"/>
    </row>
    <row r="14" spans="2:34">
      <c r="B14" s="72" t="s">
        <v>97</v>
      </c>
      <c r="C14" s="13">
        <v>-682866</v>
      </c>
      <c r="D14" s="13">
        <v>-651141</v>
      </c>
      <c r="E14" s="13">
        <v>-633649</v>
      </c>
      <c r="F14" s="13">
        <v>-612541</v>
      </c>
      <c r="G14" s="13">
        <v>-567124</v>
      </c>
      <c r="H14" s="13">
        <v>-623908</v>
      </c>
      <c r="I14" s="13">
        <v>-656832</v>
      </c>
      <c r="J14" s="13">
        <v>-573587</v>
      </c>
      <c r="K14" s="13">
        <v>-635784</v>
      </c>
      <c r="L14" s="13">
        <v>-444915</v>
      </c>
      <c r="M14" s="13">
        <v>-536071</v>
      </c>
      <c r="N14" s="13">
        <v>-541644</v>
      </c>
      <c r="O14" s="13">
        <v>-496832</v>
      </c>
      <c r="P14" s="13">
        <v>-513478</v>
      </c>
      <c r="Q14" s="13">
        <v>-515495</v>
      </c>
      <c r="R14" s="13">
        <v>-570318</v>
      </c>
      <c r="S14" s="13">
        <v>-641425</v>
      </c>
      <c r="T14" s="13">
        <v>-668921</v>
      </c>
      <c r="U14" s="13">
        <v>-686153</v>
      </c>
      <c r="V14" s="13">
        <v>-704224</v>
      </c>
      <c r="W14" s="13">
        <v>-602404</v>
      </c>
      <c r="X14" s="13">
        <v>-611211</v>
      </c>
      <c r="Y14" s="13">
        <v>-600128</v>
      </c>
      <c r="AA14" s="13">
        <v>-2580197</v>
      </c>
      <c r="AB14" s="13">
        <v>-2285560</v>
      </c>
      <c r="AC14" s="13">
        <v>-2158415</v>
      </c>
      <c r="AD14" s="13">
        <v>-2096123</v>
      </c>
      <c r="AE14" s="13">
        <v>-2700723</v>
      </c>
      <c r="AF14" s="13">
        <v>-1813743</v>
      </c>
      <c r="AH14" s="30"/>
    </row>
    <row r="15" spans="2:34">
      <c r="B15" s="72" t="s">
        <v>98</v>
      </c>
      <c r="C15" s="13">
        <v>-354817</v>
      </c>
      <c r="D15" s="13">
        <v>-380409</v>
      </c>
      <c r="E15" s="13">
        <v>-397937</v>
      </c>
      <c r="F15" s="13">
        <v>-343497</v>
      </c>
      <c r="G15" s="13">
        <v>-350842</v>
      </c>
      <c r="H15" s="13">
        <v>-373269</v>
      </c>
      <c r="I15" s="13">
        <v>-344250</v>
      </c>
      <c r="J15" s="13">
        <v>-380412</v>
      </c>
      <c r="K15" s="13">
        <v>-322624</v>
      </c>
      <c r="L15" s="13">
        <v>-343519</v>
      </c>
      <c r="M15" s="13">
        <v>-375180</v>
      </c>
      <c r="N15" s="13">
        <v>-430469</v>
      </c>
      <c r="O15" s="13">
        <v>-409963</v>
      </c>
      <c r="P15" s="13">
        <v>-403584</v>
      </c>
      <c r="Q15" s="13">
        <v>-472696</v>
      </c>
      <c r="R15" s="13">
        <v>-531356</v>
      </c>
      <c r="S15" s="13">
        <v>-488025</v>
      </c>
      <c r="T15" s="13">
        <v>-537972</v>
      </c>
      <c r="U15" s="13">
        <v>-529314</v>
      </c>
      <c r="V15" s="13">
        <v>-553444</v>
      </c>
      <c r="W15" s="13">
        <v>-550880</v>
      </c>
      <c r="X15" s="13">
        <v>-565847</v>
      </c>
      <c r="Y15" s="13">
        <v>-506784</v>
      </c>
      <c r="AA15" s="13">
        <v>-1476660</v>
      </c>
      <c r="AB15" s="13">
        <v>-1448773</v>
      </c>
      <c r="AC15" s="13">
        <v>-1471792</v>
      </c>
      <c r="AD15" s="13">
        <v>-1817599</v>
      </c>
      <c r="AE15" s="13">
        <v>-2108755</v>
      </c>
      <c r="AF15" s="13">
        <v>-1623511</v>
      </c>
      <c r="AH15" s="30"/>
    </row>
    <row r="16" spans="2:34">
      <c r="B16" s="72" t="s">
        <v>99</v>
      </c>
      <c r="C16" s="13">
        <v>-1376121</v>
      </c>
      <c r="D16" s="13">
        <v>-1423733</v>
      </c>
      <c r="E16" s="13">
        <v>-1486427</v>
      </c>
      <c r="F16" s="13">
        <v>-1529637</v>
      </c>
      <c r="G16" s="13">
        <v>-1485008</v>
      </c>
      <c r="H16" s="13">
        <v>-1653168</v>
      </c>
      <c r="I16" s="13">
        <v>-1619029</v>
      </c>
      <c r="J16" s="13">
        <v>-1763058</v>
      </c>
      <c r="K16" s="13">
        <v>-1719841</v>
      </c>
      <c r="L16" s="13">
        <v>-1893465</v>
      </c>
      <c r="M16" s="13">
        <v>-1949369</v>
      </c>
      <c r="N16" s="13">
        <v>-2087145</v>
      </c>
      <c r="O16" s="13">
        <v>-1840575</v>
      </c>
      <c r="P16" s="13">
        <v>-1953186</v>
      </c>
      <c r="Q16" s="13">
        <v>-2003428</v>
      </c>
      <c r="R16" s="13">
        <v>-2277123</v>
      </c>
      <c r="S16" s="13">
        <v>-2168967</v>
      </c>
      <c r="T16" s="13">
        <v>-2124313</v>
      </c>
      <c r="U16" s="13">
        <v>-2115180</v>
      </c>
      <c r="V16" s="13">
        <v>-2047406</v>
      </c>
      <c r="W16" s="13">
        <v>-2143009</v>
      </c>
      <c r="X16" s="13">
        <v>-2121201</v>
      </c>
      <c r="Y16" s="13">
        <v>-2200231</v>
      </c>
      <c r="AA16" s="13">
        <v>-5815918</v>
      </c>
      <c r="AB16" s="13">
        <v>-6656151</v>
      </c>
      <c r="AC16" s="13">
        <v>-7649816</v>
      </c>
      <c r="AD16" s="13">
        <v>-8074312</v>
      </c>
      <c r="AE16" s="13">
        <v>-8455866</v>
      </c>
      <c r="AF16" s="13">
        <v>-6464441</v>
      </c>
      <c r="AH16" s="30"/>
    </row>
    <row r="17" spans="2:34">
      <c r="B17" s="72" t="s">
        <v>100</v>
      </c>
      <c r="C17" s="13">
        <v>-288363</v>
      </c>
      <c r="D17" s="13">
        <v>-309953</v>
      </c>
      <c r="E17" s="13">
        <v>-311901</v>
      </c>
      <c r="F17" s="13">
        <v>-316726</v>
      </c>
      <c r="G17" s="13">
        <v>-323263</v>
      </c>
      <c r="H17" s="13">
        <v>-337688</v>
      </c>
      <c r="I17" s="13">
        <v>-332804</v>
      </c>
      <c r="J17" s="13">
        <v>-328963</v>
      </c>
      <c r="K17" s="13">
        <v>-331282</v>
      </c>
      <c r="L17" s="13">
        <v>-310169</v>
      </c>
      <c r="M17" s="13">
        <v>-340853</v>
      </c>
      <c r="N17" s="13">
        <v>-337079</v>
      </c>
      <c r="O17" s="13">
        <v>-386089</v>
      </c>
      <c r="P17" s="13">
        <v>-374145</v>
      </c>
      <c r="Q17" s="13">
        <v>-373409</v>
      </c>
      <c r="R17" s="13">
        <v>-431067</v>
      </c>
      <c r="S17" s="13">
        <v>-428558</v>
      </c>
      <c r="T17" s="13">
        <v>-453498</v>
      </c>
      <c r="U17" s="13">
        <v>-394094</v>
      </c>
      <c r="V17" s="13">
        <v>-630789</v>
      </c>
      <c r="W17" s="13">
        <v>-415546</v>
      </c>
      <c r="X17" s="13">
        <v>-525638</v>
      </c>
      <c r="Y17" s="13">
        <v>-525312</v>
      </c>
      <c r="AA17" s="13">
        <v>-1226943</v>
      </c>
      <c r="AB17" s="13">
        <v>-1322718</v>
      </c>
      <c r="AC17" s="13">
        <v>-1319383</v>
      </c>
      <c r="AD17" s="13">
        <v>-1564710</v>
      </c>
      <c r="AE17" s="13">
        <v>-1906939</v>
      </c>
      <c r="AF17" s="13">
        <v>-1466496</v>
      </c>
      <c r="AH17" s="30"/>
    </row>
    <row r="18" spans="2:34">
      <c r="B18" s="72" t="s">
        <v>101</v>
      </c>
      <c r="C18" s="13">
        <v>-4281</v>
      </c>
      <c r="D18" s="13">
        <v>40006</v>
      </c>
      <c r="E18" s="13">
        <v>113782</v>
      </c>
      <c r="F18" s="13">
        <v>54141</v>
      </c>
      <c r="G18" s="13">
        <v>-72981</v>
      </c>
      <c r="H18" s="13">
        <v>25607</v>
      </c>
      <c r="I18" s="13">
        <v>-6445</v>
      </c>
      <c r="J18" s="13">
        <v>12067</v>
      </c>
      <c r="K18" s="13">
        <v>33531</v>
      </c>
      <c r="L18" s="13">
        <v>32208</v>
      </c>
      <c r="M18" s="13">
        <v>49230</v>
      </c>
      <c r="N18" s="13">
        <v>-16886</v>
      </c>
      <c r="O18" s="13">
        <v>-44139</v>
      </c>
      <c r="P18" s="13">
        <v>-7091</v>
      </c>
      <c r="Q18" s="13">
        <v>-43541</v>
      </c>
      <c r="R18" s="13">
        <v>26610</v>
      </c>
      <c r="S18" s="13">
        <v>-10830</v>
      </c>
      <c r="T18" s="13">
        <v>-7658</v>
      </c>
      <c r="U18" s="13">
        <v>-42398</v>
      </c>
      <c r="V18" s="13">
        <v>3221</v>
      </c>
      <c r="W18" s="13">
        <v>7024</v>
      </c>
      <c r="X18" s="13">
        <v>35983</v>
      </c>
      <c r="Y18" s="13">
        <v>13852</v>
      </c>
      <c r="AA18" s="13">
        <v>203648</v>
      </c>
      <c r="AB18" s="13">
        <v>-41753</v>
      </c>
      <c r="AC18" s="13">
        <v>98083</v>
      </c>
      <c r="AD18" s="13">
        <v>-68161</v>
      </c>
      <c r="AE18" s="13">
        <v>-57665</v>
      </c>
      <c r="AF18" s="13">
        <v>56859</v>
      </c>
      <c r="AH18" s="30"/>
    </row>
    <row r="19" spans="2:34">
      <c r="B19" s="71" t="s">
        <v>102</v>
      </c>
      <c r="C19" s="13">
        <v>6088</v>
      </c>
      <c r="D19" s="13">
        <v>16775</v>
      </c>
      <c r="E19" s="13">
        <v>803</v>
      </c>
      <c r="F19" s="13">
        <v>24215</v>
      </c>
      <c r="G19" s="13">
        <v>18492</v>
      </c>
      <c r="H19" s="13">
        <v>5974</v>
      </c>
      <c r="I19" s="13">
        <v>141749</v>
      </c>
      <c r="J19" s="13">
        <v>86442</v>
      </c>
      <c r="K19" s="13">
        <v>41514</v>
      </c>
      <c r="L19" s="13">
        <v>99101</v>
      </c>
      <c r="M19" s="13">
        <v>406673</v>
      </c>
      <c r="N19" s="13">
        <v>118970</v>
      </c>
      <c r="O19" s="13">
        <v>24322</v>
      </c>
      <c r="P19" s="13">
        <v>183292</v>
      </c>
      <c r="Q19" s="13">
        <v>34460</v>
      </c>
      <c r="R19" s="13">
        <v>292490</v>
      </c>
      <c r="S19" s="13">
        <v>64962</v>
      </c>
      <c r="T19" s="13">
        <v>69120</v>
      </c>
      <c r="U19" s="13">
        <v>-21596</v>
      </c>
      <c r="V19" s="13">
        <v>-107116</v>
      </c>
      <c r="W19" s="13">
        <v>57774</v>
      </c>
      <c r="X19" s="13">
        <v>-3273839</v>
      </c>
      <c r="Y19" s="13">
        <v>103168</v>
      </c>
      <c r="AA19" s="13">
        <v>47881</v>
      </c>
      <c r="AB19" s="13">
        <v>252657</v>
      </c>
      <c r="AC19" s="13">
        <v>666257</v>
      </c>
      <c r="AD19" s="13">
        <v>534566</v>
      </c>
      <c r="AE19" s="13">
        <v>5370</v>
      </c>
      <c r="AF19" s="13">
        <v>-3112897</v>
      </c>
      <c r="AH19" s="30"/>
    </row>
    <row r="20" spans="2:34">
      <c r="B20" s="71" t="s">
        <v>103</v>
      </c>
      <c r="C20" s="19">
        <v>945122</v>
      </c>
      <c r="D20" s="19">
        <v>1028894</v>
      </c>
      <c r="E20" s="19">
        <v>1201170</v>
      </c>
      <c r="F20" s="19">
        <v>920318</v>
      </c>
      <c r="G20" s="19">
        <v>879634</v>
      </c>
      <c r="H20" s="19">
        <v>738196</v>
      </c>
      <c r="I20" s="19">
        <v>898151</v>
      </c>
      <c r="J20" s="19">
        <v>977706</v>
      </c>
      <c r="K20" s="19">
        <v>872697</v>
      </c>
      <c r="L20" s="19">
        <v>842012</v>
      </c>
      <c r="M20" s="19">
        <v>1455633</v>
      </c>
      <c r="N20" s="19">
        <v>932296</v>
      </c>
      <c r="O20" s="19">
        <v>423927</v>
      </c>
      <c r="P20" s="19">
        <v>857772</v>
      </c>
      <c r="Q20" s="19">
        <v>821233</v>
      </c>
      <c r="R20" s="19">
        <v>624272</v>
      </c>
      <c r="S20" s="19">
        <v>636866</v>
      </c>
      <c r="T20" s="19">
        <v>855063</v>
      </c>
      <c r="U20" s="19">
        <v>867068</v>
      </c>
      <c r="V20" s="19">
        <v>641050</v>
      </c>
      <c r="W20" s="19">
        <v>601553</v>
      </c>
      <c r="X20" s="19">
        <v>-2595999</v>
      </c>
      <c r="Y20" s="19">
        <v>815184</v>
      </c>
      <c r="AA20" s="19">
        <v>4095504</v>
      </c>
      <c r="AB20" s="19">
        <v>3493688</v>
      </c>
      <c r="AC20" s="19">
        <v>4102638</v>
      </c>
      <c r="AD20" s="19">
        <v>2727206</v>
      </c>
      <c r="AE20" s="19">
        <v>3000047</v>
      </c>
      <c r="AF20" s="19">
        <v>-1179262</v>
      </c>
      <c r="AH20" s="30"/>
    </row>
    <row r="21" spans="2:34">
      <c r="B21" s="71" t="s">
        <v>104</v>
      </c>
      <c r="C21" s="13">
        <v>72037</v>
      </c>
      <c r="D21" s="13">
        <v>98149</v>
      </c>
      <c r="E21" s="13">
        <v>46320</v>
      </c>
      <c r="F21" s="13">
        <v>44790</v>
      </c>
      <c r="G21" s="13">
        <v>54970</v>
      </c>
      <c r="H21" s="13">
        <v>49143</v>
      </c>
      <c r="I21" s="13">
        <v>45585</v>
      </c>
      <c r="J21" s="13">
        <v>48297</v>
      </c>
      <c r="K21" s="13">
        <v>59877</v>
      </c>
      <c r="L21" s="13">
        <v>50549</v>
      </c>
      <c r="M21" s="13">
        <v>38608</v>
      </c>
      <c r="N21" s="13">
        <v>24387</v>
      </c>
      <c r="O21" s="13">
        <v>51350</v>
      </c>
      <c r="P21" s="13">
        <v>13188</v>
      </c>
      <c r="Q21" s="13">
        <v>63571</v>
      </c>
      <c r="R21" s="13">
        <v>55285</v>
      </c>
      <c r="S21" s="73">
        <v>40810</v>
      </c>
      <c r="T21" s="46">
        <v>53569</v>
      </c>
      <c r="U21" s="74">
        <v>84422</v>
      </c>
      <c r="V21" s="46">
        <v>63006</v>
      </c>
      <c r="W21" s="46">
        <v>61299</v>
      </c>
      <c r="X21" s="46">
        <v>53411</v>
      </c>
      <c r="Y21" s="46">
        <v>50768</v>
      </c>
      <c r="AA21" s="46">
        <v>261296</v>
      </c>
      <c r="AB21" s="46">
        <v>197994</v>
      </c>
      <c r="AC21" s="46">
        <v>173421</v>
      </c>
      <c r="AD21" s="46">
        <v>183394</v>
      </c>
      <c r="AE21" s="46">
        <v>241807</v>
      </c>
      <c r="AF21" s="46">
        <v>165478</v>
      </c>
      <c r="AH21" s="30"/>
    </row>
    <row r="22" spans="2:34">
      <c r="B22" s="71" t="s">
        <v>105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3"/>
      <c r="U22" s="19"/>
      <c r="V22" s="19"/>
      <c r="W22" s="19"/>
      <c r="X22" s="19"/>
      <c r="Y22" s="19"/>
      <c r="AA22" s="19"/>
      <c r="AB22" s="19"/>
      <c r="AC22" s="19"/>
      <c r="AD22" s="19"/>
      <c r="AE22" s="19"/>
      <c r="AF22" s="19"/>
      <c r="AH22" s="30"/>
    </row>
    <row r="23" spans="2:34">
      <c r="B23" s="71" t="s">
        <v>106</v>
      </c>
      <c r="C23" s="13">
        <v>-163736</v>
      </c>
      <c r="D23" s="13">
        <v>-183246</v>
      </c>
      <c r="E23" s="13">
        <v>-177731</v>
      </c>
      <c r="F23" s="13">
        <v>-196016</v>
      </c>
      <c r="G23" s="13">
        <v>-189492</v>
      </c>
      <c r="H23" s="13">
        <v>-196008</v>
      </c>
      <c r="I23" s="13">
        <v>-180847</v>
      </c>
      <c r="J23" s="13">
        <v>-180111</v>
      </c>
      <c r="K23" s="13">
        <v>-178582</v>
      </c>
      <c r="L23" s="13">
        <v>-173292</v>
      </c>
      <c r="M23" s="13">
        <v>-213297</v>
      </c>
      <c r="N23" s="13">
        <v>-265967</v>
      </c>
      <c r="O23" s="13">
        <v>-255516</v>
      </c>
      <c r="P23" s="13">
        <v>-294733</v>
      </c>
      <c r="Q23" s="13">
        <v>-307517</v>
      </c>
      <c r="R23" s="13">
        <v>-343418</v>
      </c>
      <c r="S23" s="13">
        <v>-318766</v>
      </c>
      <c r="T23" s="13">
        <v>-337854</v>
      </c>
      <c r="U23" s="13">
        <v>-289408</v>
      </c>
      <c r="V23" s="13">
        <v>-307341</v>
      </c>
      <c r="W23" s="13">
        <v>-302522</v>
      </c>
      <c r="X23" s="13">
        <v>-314951</v>
      </c>
      <c r="Y23" s="13">
        <v>-323633</v>
      </c>
      <c r="AA23" s="13">
        <v>-720729</v>
      </c>
      <c r="AB23" s="13">
        <v>-746459</v>
      </c>
      <c r="AC23" s="13">
        <v>-831138</v>
      </c>
      <c r="AD23" s="13">
        <v>-1201184</v>
      </c>
      <c r="AE23" s="13">
        <v>-1253369</v>
      </c>
      <c r="AF23" s="13">
        <v>-941106</v>
      </c>
      <c r="AH23" s="30"/>
    </row>
    <row r="24" spans="2:34">
      <c r="B24" s="71" t="s">
        <v>107</v>
      </c>
      <c r="C24" s="46">
        <v>2651</v>
      </c>
      <c r="D24" s="46">
        <v>-42834</v>
      </c>
      <c r="E24" s="46">
        <v>-203719</v>
      </c>
      <c r="F24" s="46">
        <v>-114216</v>
      </c>
      <c r="G24" s="46">
        <v>177776</v>
      </c>
      <c r="H24" s="46">
        <v>-162044</v>
      </c>
      <c r="I24" s="46">
        <v>-76456</v>
      </c>
      <c r="J24" s="46">
        <v>-76836</v>
      </c>
      <c r="K24" s="46">
        <v>-198285</v>
      </c>
      <c r="L24" s="46">
        <v>-74016</v>
      </c>
      <c r="M24" s="46">
        <v>-365873</v>
      </c>
      <c r="N24" s="46">
        <v>90833</v>
      </c>
      <c r="O24" s="46">
        <v>264881</v>
      </c>
      <c r="P24" s="46">
        <v>-185754</v>
      </c>
      <c r="Q24" s="46">
        <v>-122154</v>
      </c>
      <c r="R24" s="46">
        <v>-556693</v>
      </c>
      <c r="S24" s="46">
        <v>63955</v>
      </c>
      <c r="T24" s="46">
        <v>105886</v>
      </c>
      <c r="U24" s="46">
        <v>41749</v>
      </c>
      <c r="V24" s="46">
        <v>140410</v>
      </c>
      <c r="W24" s="46">
        <v>125023</v>
      </c>
      <c r="X24" s="46">
        <v>-202014</v>
      </c>
      <c r="Y24" s="46">
        <v>-164841</v>
      </c>
      <c r="AA24" s="46">
        <v>-358118</v>
      </c>
      <c r="AB24" s="46">
        <v>-137560</v>
      </c>
      <c r="AC24" s="46">
        <v>-547342</v>
      </c>
      <c r="AD24" s="46">
        <v>-599720</v>
      </c>
      <c r="AE24" s="46">
        <v>352000</v>
      </c>
      <c r="AF24" s="46">
        <v>-241832</v>
      </c>
      <c r="AH24" s="30"/>
    </row>
    <row r="25" spans="2:34">
      <c r="B25" s="71"/>
      <c r="C25" s="13">
        <v>-161085</v>
      </c>
      <c r="D25" s="13">
        <v>-226080</v>
      </c>
      <c r="E25" s="13">
        <v>-381450</v>
      </c>
      <c r="F25" s="13">
        <v>-310232</v>
      </c>
      <c r="G25" s="13">
        <v>-11716</v>
      </c>
      <c r="H25" s="13">
        <v>-358052</v>
      </c>
      <c r="I25" s="13">
        <v>-257303</v>
      </c>
      <c r="J25" s="13">
        <v>-256947</v>
      </c>
      <c r="K25" s="13">
        <v>-376867</v>
      </c>
      <c r="L25" s="13">
        <v>-247308</v>
      </c>
      <c r="M25" s="13">
        <v>-579170</v>
      </c>
      <c r="N25" s="13">
        <v>-175134</v>
      </c>
      <c r="O25" s="13">
        <v>9365</v>
      </c>
      <c r="P25" s="13">
        <v>-480487</v>
      </c>
      <c r="Q25" s="13">
        <v>-429671</v>
      </c>
      <c r="R25" s="13">
        <v>-900111</v>
      </c>
      <c r="S25" s="13">
        <v>-254811</v>
      </c>
      <c r="T25" s="13">
        <v>-231968</v>
      </c>
      <c r="U25" s="13">
        <v>-247659</v>
      </c>
      <c r="V25" s="13">
        <v>-166931</v>
      </c>
      <c r="W25" s="13">
        <v>-177499</v>
      </c>
      <c r="X25" s="13">
        <v>-516965</v>
      </c>
      <c r="Y25" s="13">
        <v>-488474</v>
      </c>
      <c r="AA25" s="13">
        <v>-1078847</v>
      </c>
      <c r="AB25" s="13">
        <v>-884019</v>
      </c>
      <c r="AC25" s="13">
        <v>-1378480</v>
      </c>
      <c r="AD25" s="13">
        <v>-1800904</v>
      </c>
      <c r="AE25" s="13">
        <v>-901369</v>
      </c>
      <c r="AF25" s="13">
        <v>-1182938</v>
      </c>
      <c r="AH25" s="30"/>
    </row>
    <row r="26" spans="2:34">
      <c r="B26" s="7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AA26" s="13"/>
      <c r="AB26" s="13"/>
      <c r="AC26" s="13"/>
      <c r="AD26" s="13"/>
      <c r="AE26" s="13"/>
      <c r="AF26" s="13"/>
      <c r="AH26" s="30"/>
    </row>
    <row r="27" spans="2:34">
      <c r="B27" s="71" t="s">
        <v>108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H27" s="30"/>
    </row>
    <row r="28" spans="2:34">
      <c r="B28" s="72" t="s">
        <v>109</v>
      </c>
      <c r="C28" s="13">
        <v>0</v>
      </c>
      <c r="D28" s="13">
        <v>-1201</v>
      </c>
      <c r="E28" s="13">
        <v>5533</v>
      </c>
      <c r="F28" s="13">
        <v>997</v>
      </c>
      <c r="G28" s="13">
        <v>2231</v>
      </c>
      <c r="H28" s="13">
        <v>-14644</v>
      </c>
      <c r="I28" s="13">
        <v>-5630</v>
      </c>
      <c r="J28" s="13">
        <v>-6949</v>
      </c>
      <c r="K28" s="13">
        <v>217</v>
      </c>
      <c r="L28" s="13">
        <v>-4145</v>
      </c>
      <c r="M28" s="13">
        <v>-8027</v>
      </c>
      <c r="N28" s="13">
        <v>-26633</v>
      </c>
      <c r="O28" s="13">
        <v>-22414</v>
      </c>
      <c r="P28" s="13">
        <v>-18050</v>
      </c>
      <c r="Q28" s="13">
        <v>-23921</v>
      </c>
      <c r="R28" s="13">
        <v>-31457</v>
      </c>
      <c r="S28" s="13">
        <v>-19145</v>
      </c>
      <c r="T28" s="13">
        <v>-17322</v>
      </c>
      <c r="U28" s="13">
        <v>-10528</v>
      </c>
      <c r="V28" s="13">
        <v>-1994</v>
      </c>
      <c r="W28" s="13">
        <v>0</v>
      </c>
      <c r="X28" s="13">
        <v>170</v>
      </c>
      <c r="Y28" s="13">
        <v>1082</v>
      </c>
      <c r="AA28" s="13">
        <v>5329</v>
      </c>
      <c r="AB28" s="13">
        <v>-24992</v>
      </c>
      <c r="AC28" s="13">
        <v>-38587</v>
      </c>
      <c r="AD28" s="13">
        <v>-95842</v>
      </c>
      <c r="AE28" s="13">
        <v>-48989</v>
      </c>
      <c r="AF28" s="13">
        <v>1252</v>
      </c>
      <c r="AH28" s="30"/>
    </row>
    <row r="29" spans="2:34">
      <c r="B29" s="71" t="s">
        <v>110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AA29" s="13"/>
      <c r="AB29" s="13"/>
      <c r="AC29" s="13"/>
      <c r="AD29" s="13"/>
      <c r="AE29" s="13"/>
      <c r="AF29" s="13"/>
      <c r="AH29" s="30"/>
    </row>
    <row r="30" spans="2:34">
      <c r="B30" s="72" t="s">
        <v>109</v>
      </c>
      <c r="C30" s="13">
        <v>67058</v>
      </c>
      <c r="D30" s="13">
        <v>84553</v>
      </c>
      <c r="E30" s="13">
        <v>46486</v>
      </c>
      <c r="F30" s="13">
        <v>72726</v>
      </c>
      <c r="G30" s="13">
        <v>101396</v>
      </c>
      <c r="H30" s="13">
        <v>111237</v>
      </c>
      <c r="I30" s="13">
        <v>107594</v>
      </c>
      <c r="J30" s="13">
        <v>86986</v>
      </c>
      <c r="K30" s="13">
        <v>143290</v>
      </c>
      <c r="L30" s="13">
        <v>143073</v>
      </c>
      <c r="M30" s="13">
        <v>120268</v>
      </c>
      <c r="N30" s="13">
        <v>82875</v>
      </c>
      <c r="O30" s="13">
        <v>91600</v>
      </c>
      <c r="P30" s="13">
        <v>37153</v>
      </c>
      <c r="Q30" s="13">
        <v>20336</v>
      </c>
      <c r="R30" s="13">
        <v>-17965</v>
      </c>
      <c r="S30" s="13">
        <v>-11391</v>
      </c>
      <c r="T30" s="13">
        <v>-78255</v>
      </c>
      <c r="U30" s="13">
        <v>-133351</v>
      </c>
      <c r="V30" s="13">
        <v>-129673</v>
      </c>
      <c r="W30" s="13">
        <v>-86074</v>
      </c>
      <c r="X30" s="13">
        <v>46569</v>
      </c>
      <c r="Y30" s="13">
        <v>3069</v>
      </c>
      <c r="AA30" s="13">
        <v>270823</v>
      </c>
      <c r="AB30" s="13">
        <v>407213</v>
      </c>
      <c r="AC30" s="13">
        <v>489506</v>
      </c>
      <c r="AD30" s="13">
        <v>131124</v>
      </c>
      <c r="AE30" s="13">
        <v>-352670</v>
      </c>
      <c r="AF30" s="13">
        <v>-36436</v>
      </c>
      <c r="AH30" s="30"/>
    </row>
    <row r="31" spans="2:34">
      <c r="B31" s="72" t="s">
        <v>111</v>
      </c>
      <c r="C31" s="13">
        <v>-7429</v>
      </c>
      <c r="D31" s="13">
        <v>-11604</v>
      </c>
      <c r="E31" s="13">
        <v>0</v>
      </c>
      <c r="F31" s="13">
        <v>-2033</v>
      </c>
      <c r="G31" s="13">
        <v>-11546</v>
      </c>
      <c r="H31" s="13">
        <v>0</v>
      </c>
      <c r="I31" s="13">
        <v>-31738</v>
      </c>
      <c r="J31" s="13">
        <v>0</v>
      </c>
      <c r="K31" s="13">
        <v>-9253</v>
      </c>
      <c r="L31" s="13">
        <v>0</v>
      </c>
      <c r="M31" s="13">
        <v>0</v>
      </c>
      <c r="N31" s="13">
        <v>-8103</v>
      </c>
      <c r="O31" s="13">
        <v>-1732</v>
      </c>
      <c r="P31" s="13">
        <v>0</v>
      </c>
      <c r="Q31" s="13">
        <v>0</v>
      </c>
      <c r="R31" s="13">
        <v>-3666</v>
      </c>
      <c r="S31" s="13">
        <v>0</v>
      </c>
      <c r="T31" s="13">
        <v>-9816</v>
      </c>
      <c r="U31" s="13">
        <v>2101</v>
      </c>
      <c r="V31" s="13">
        <v>5120</v>
      </c>
      <c r="W31" s="13">
        <v>-357604</v>
      </c>
      <c r="X31" s="13">
        <v>-45384</v>
      </c>
      <c r="Y31" s="13">
        <v>0</v>
      </c>
      <c r="AA31" s="13">
        <v>-21066</v>
      </c>
      <c r="AB31" s="13">
        <v>-43284</v>
      </c>
      <c r="AC31" s="13">
        <v>-17356</v>
      </c>
      <c r="AD31" s="13">
        <v>-5398</v>
      </c>
      <c r="AE31" s="13">
        <v>-2595</v>
      </c>
      <c r="AF31" s="13">
        <v>-402988</v>
      </c>
      <c r="AH31" s="30"/>
    </row>
    <row r="32" spans="2:34">
      <c r="B32" s="71" t="s">
        <v>112</v>
      </c>
      <c r="C32" s="19">
        <v>915703</v>
      </c>
      <c r="D32" s="19">
        <v>972711</v>
      </c>
      <c r="E32" s="19">
        <v>918059</v>
      </c>
      <c r="F32" s="19">
        <v>726566</v>
      </c>
      <c r="G32" s="19">
        <v>1014969</v>
      </c>
      <c r="H32" s="19">
        <v>525880</v>
      </c>
      <c r="I32" s="19">
        <v>756659</v>
      </c>
      <c r="J32" s="19">
        <v>849093</v>
      </c>
      <c r="K32" s="19">
        <v>689961</v>
      </c>
      <c r="L32" s="19">
        <v>784181</v>
      </c>
      <c r="M32" s="19">
        <v>1027312</v>
      </c>
      <c r="N32" s="19">
        <v>829688</v>
      </c>
      <c r="O32" s="19">
        <v>552096</v>
      </c>
      <c r="P32" s="19">
        <v>409576</v>
      </c>
      <c r="Q32" s="19">
        <v>451548</v>
      </c>
      <c r="R32" s="19">
        <v>-273642</v>
      </c>
      <c r="S32" s="19">
        <v>392329</v>
      </c>
      <c r="T32" s="19">
        <v>571271</v>
      </c>
      <c r="U32" s="19">
        <v>562053</v>
      </c>
      <c r="V32" s="19">
        <v>410578</v>
      </c>
      <c r="W32" s="19">
        <v>41675</v>
      </c>
      <c r="X32" s="19">
        <v>-3058198</v>
      </c>
      <c r="Y32" s="19">
        <v>381629</v>
      </c>
      <c r="AA32" s="19">
        <v>3533039</v>
      </c>
      <c r="AB32" s="19">
        <v>3146600</v>
      </c>
      <c r="AC32" s="19">
        <v>3331142</v>
      </c>
      <c r="AD32" s="19">
        <v>1139580</v>
      </c>
      <c r="AE32" s="19">
        <v>1936231</v>
      </c>
      <c r="AF32" s="19">
        <v>-2634894</v>
      </c>
      <c r="AH32" s="30"/>
    </row>
    <row r="33" spans="2:34">
      <c r="B33" s="71" t="s">
        <v>113</v>
      </c>
      <c r="C33" s="13">
        <v>-240497</v>
      </c>
      <c r="D33" s="13">
        <v>-265448</v>
      </c>
      <c r="E33" s="13">
        <v>-148278</v>
      </c>
      <c r="F33" s="13">
        <v>-140239</v>
      </c>
      <c r="G33" s="13">
        <v>-285003</v>
      </c>
      <c r="H33" s="13">
        <v>-122005</v>
      </c>
      <c r="I33" s="13">
        <v>-142180</v>
      </c>
      <c r="J33" s="13">
        <v>-228891</v>
      </c>
      <c r="K33" s="13">
        <v>-153840</v>
      </c>
      <c r="L33" s="13">
        <v>-154557</v>
      </c>
      <c r="M33" s="13">
        <v>-72229</v>
      </c>
      <c r="N33" s="13">
        <v>-314449</v>
      </c>
      <c r="O33" s="13">
        <v>-150896</v>
      </c>
      <c r="P33" s="13">
        <v>-177308</v>
      </c>
      <c r="Q33" s="13">
        <v>-155798</v>
      </c>
      <c r="R33" s="13">
        <v>1580</v>
      </c>
      <c r="S33" s="13">
        <v>-130297</v>
      </c>
      <c r="T33" s="13">
        <v>-92194</v>
      </c>
      <c r="U33" s="13">
        <v>-242981</v>
      </c>
      <c r="V33" s="13">
        <v>-308277</v>
      </c>
      <c r="W33" s="13">
        <v>-136032</v>
      </c>
      <c r="X33" s="13">
        <v>-259477</v>
      </c>
      <c r="Y33" s="13">
        <v>-196104</v>
      </c>
      <c r="AA33" s="13">
        <v>-794462</v>
      </c>
      <c r="AB33" s="13">
        <v>-778079</v>
      </c>
      <c r="AC33" s="13">
        <v>-695074</v>
      </c>
      <c r="AD33" s="13">
        <v>-482422</v>
      </c>
      <c r="AE33" s="13">
        <v>-773749</v>
      </c>
      <c r="AF33" s="13">
        <v>-591613</v>
      </c>
      <c r="AH33" s="30"/>
    </row>
    <row r="34" spans="2:34" ht="13.5" thickBot="1">
      <c r="B34" s="71" t="s">
        <v>114</v>
      </c>
      <c r="C34" s="75">
        <v>675206</v>
      </c>
      <c r="D34" s="75">
        <v>707263</v>
      </c>
      <c r="E34" s="75">
        <v>769781</v>
      </c>
      <c r="F34" s="75">
        <v>586327</v>
      </c>
      <c r="G34" s="75">
        <v>729966</v>
      </c>
      <c r="H34" s="75">
        <v>403875</v>
      </c>
      <c r="I34" s="75">
        <v>614479</v>
      </c>
      <c r="J34" s="75">
        <v>620202</v>
      </c>
      <c r="K34" s="75">
        <v>536121</v>
      </c>
      <c r="L34" s="75">
        <v>629624</v>
      </c>
      <c r="M34" s="75">
        <v>955083</v>
      </c>
      <c r="N34" s="75">
        <v>515239</v>
      </c>
      <c r="O34" s="75">
        <v>401200</v>
      </c>
      <c r="P34" s="75">
        <v>232268</v>
      </c>
      <c r="Q34" s="75">
        <v>295750</v>
      </c>
      <c r="R34" s="75">
        <v>-272062</v>
      </c>
      <c r="S34" s="75">
        <v>262032</v>
      </c>
      <c r="T34" s="75">
        <v>479077</v>
      </c>
      <c r="U34" s="75">
        <v>319072</v>
      </c>
      <c r="V34" s="75">
        <v>102301</v>
      </c>
      <c r="W34" s="75">
        <v>-94357</v>
      </c>
      <c r="X34" s="75">
        <v>-3317675</v>
      </c>
      <c r="Y34" s="75">
        <v>185525</v>
      </c>
      <c r="AA34" s="75">
        <v>2738577</v>
      </c>
      <c r="AB34" s="75">
        <v>2368521</v>
      </c>
      <c r="AC34" s="75">
        <v>2636068</v>
      </c>
      <c r="AD34" s="75">
        <v>657158</v>
      </c>
      <c r="AE34" s="75">
        <v>1162482</v>
      </c>
      <c r="AF34" s="75">
        <v>-3226507</v>
      </c>
      <c r="AH34" s="30"/>
    </row>
    <row r="35" spans="2:34" ht="13.5" thickTop="1">
      <c r="B35" s="7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AA35" s="13"/>
      <c r="AB35" s="13"/>
      <c r="AC35" s="13"/>
      <c r="AD35" s="13"/>
      <c r="AE35" s="13"/>
      <c r="AF35" s="13"/>
      <c r="AH35" s="30"/>
    </row>
    <row r="36" spans="2:34">
      <c r="B36" s="7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AA36" s="13"/>
      <c r="AB36" s="13"/>
      <c r="AC36" s="13"/>
      <c r="AD36" s="13"/>
      <c r="AE36" s="13"/>
      <c r="AF36" s="13"/>
      <c r="AH36" s="30"/>
    </row>
    <row r="37" spans="2:34">
      <c r="B37" s="71" t="s">
        <v>115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AA37" s="13"/>
      <c r="AB37" s="13"/>
      <c r="AC37" s="13"/>
      <c r="AD37" s="13"/>
      <c r="AE37" s="13"/>
      <c r="AF37" s="13"/>
      <c r="AH37" s="30"/>
    </row>
    <row r="38" spans="2:34">
      <c r="B38" s="71" t="s">
        <v>116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AA38" s="13"/>
      <c r="AB38" s="13"/>
      <c r="AC38" s="13"/>
      <c r="AD38" s="13"/>
      <c r="AE38" s="13"/>
      <c r="AF38" s="13"/>
      <c r="AH38" s="30"/>
    </row>
    <row r="39" spans="2:34">
      <c r="B39" s="72" t="s">
        <v>117</v>
      </c>
      <c r="C39" s="13">
        <v>-21346</v>
      </c>
      <c r="D39" s="13">
        <v>26807</v>
      </c>
      <c r="E39" s="13">
        <v>3860</v>
      </c>
      <c r="F39" s="13">
        <v>-3728</v>
      </c>
      <c r="G39" s="13">
        <v>0</v>
      </c>
      <c r="H39" s="13">
        <v>-5291</v>
      </c>
      <c r="I39" s="13">
        <v>1985</v>
      </c>
      <c r="J39" s="13">
        <v>-9041</v>
      </c>
      <c r="K39" s="13">
        <v>-2518</v>
      </c>
      <c r="L39" s="13">
        <v>6783</v>
      </c>
      <c r="M39" s="13">
        <v>9699</v>
      </c>
      <c r="N39" s="13">
        <v>-58</v>
      </c>
      <c r="O39" s="13"/>
      <c r="P39" s="13">
        <v>-2606</v>
      </c>
      <c r="Q39" s="13">
        <v>-4209</v>
      </c>
      <c r="R39" s="13">
        <v>21682</v>
      </c>
      <c r="S39" s="13">
        <v>-1561</v>
      </c>
      <c r="T39" s="13">
        <v>4423</v>
      </c>
      <c r="U39" s="13">
        <v>5964</v>
      </c>
      <c r="V39" s="13">
        <v>9201</v>
      </c>
      <c r="W39" s="13">
        <v>0</v>
      </c>
      <c r="X39" s="13">
        <v>0</v>
      </c>
      <c r="Y39" s="13">
        <v>3428</v>
      </c>
      <c r="AA39" s="13">
        <v>5593</v>
      </c>
      <c r="AB39" s="13">
        <v>-12347</v>
      </c>
      <c r="AC39" s="13">
        <v>13906</v>
      </c>
      <c r="AD39" s="13">
        <v>14867</v>
      </c>
      <c r="AE39" s="13">
        <v>18027</v>
      </c>
      <c r="AF39" s="13">
        <v>3428</v>
      </c>
      <c r="AH39" s="30"/>
    </row>
    <row r="40" spans="2:34">
      <c r="B40" s="71" t="s">
        <v>118</v>
      </c>
      <c r="C40" s="21"/>
      <c r="D40" s="21"/>
      <c r="E40" s="21"/>
      <c r="F40" s="21"/>
      <c r="G40" s="21"/>
      <c r="H40" s="21"/>
      <c r="I40" s="21"/>
      <c r="J40" s="21"/>
      <c r="K40" s="21"/>
      <c r="L40" s="13"/>
      <c r="M40" s="13"/>
      <c r="N40" s="13"/>
      <c r="O40" s="21"/>
      <c r="P40" s="13"/>
      <c r="Q40" s="13"/>
      <c r="R40" s="13"/>
      <c r="S40" s="21"/>
      <c r="T40" s="13"/>
      <c r="U40" s="13"/>
      <c r="V40" s="13"/>
      <c r="W40" s="13"/>
      <c r="X40" s="13"/>
      <c r="Y40" s="13"/>
      <c r="AA40" s="13"/>
      <c r="AB40" s="13"/>
      <c r="AC40" s="13"/>
      <c r="AD40" s="13"/>
      <c r="AE40" s="13"/>
      <c r="AF40" s="13"/>
      <c r="AH40" s="30"/>
    </row>
    <row r="41" spans="2:34">
      <c r="B41" s="72" t="s">
        <v>119</v>
      </c>
      <c r="C41" s="13">
        <v>84813</v>
      </c>
      <c r="D41" s="13">
        <v>-15846</v>
      </c>
      <c r="E41" s="13">
        <v>-516684</v>
      </c>
      <c r="F41" s="13">
        <v>-43883</v>
      </c>
      <c r="G41" s="13">
        <v>231056</v>
      </c>
      <c r="H41" s="13">
        <v>-349989</v>
      </c>
      <c r="I41" s="13">
        <v>130893</v>
      </c>
      <c r="J41" s="13">
        <v>443513</v>
      </c>
      <c r="K41" s="13">
        <v>394631</v>
      </c>
      <c r="L41" s="13">
        <v>75520</v>
      </c>
      <c r="M41" s="13">
        <v>1351674</v>
      </c>
      <c r="N41" s="13">
        <v>-199315</v>
      </c>
      <c r="O41" s="13">
        <v>-1001623</v>
      </c>
      <c r="P41" s="13">
        <v>480281</v>
      </c>
      <c r="Q41" s="13">
        <v>702562</v>
      </c>
      <c r="R41" s="13">
        <v>1527119</v>
      </c>
      <c r="S41" s="13">
        <v>209627</v>
      </c>
      <c r="T41" s="13">
        <v>-839311</v>
      </c>
      <c r="U41" s="13">
        <v>-599273</v>
      </c>
      <c r="V41" s="13">
        <v>-841496</v>
      </c>
      <c r="W41" s="13">
        <v>-1403660</v>
      </c>
      <c r="X41" s="13">
        <v>324922</v>
      </c>
      <c r="Y41" s="13">
        <v>-167245</v>
      </c>
      <c r="AA41" s="13">
        <v>-491600</v>
      </c>
      <c r="AB41" s="13">
        <v>455472</v>
      </c>
      <c r="AC41" s="13">
        <v>1622510</v>
      </c>
      <c r="AD41" s="13">
        <v>1708339</v>
      </c>
      <c r="AE41" s="13">
        <v>-2070454</v>
      </c>
      <c r="AF41" s="13">
        <v>-1245983</v>
      </c>
      <c r="AH41" s="30"/>
    </row>
    <row r="42" spans="2:34">
      <c r="B42" s="72" t="s">
        <v>120</v>
      </c>
      <c r="C42" s="13">
        <v>0</v>
      </c>
      <c r="D42" s="13">
        <v>0</v>
      </c>
      <c r="E42" s="13">
        <v>0</v>
      </c>
      <c r="F42" s="13">
        <v>0</v>
      </c>
      <c r="G42" s="13">
        <v>-458</v>
      </c>
      <c r="H42" s="13">
        <v>-1359</v>
      </c>
      <c r="I42" s="13">
        <v>1962</v>
      </c>
      <c r="J42" s="13">
        <v>-1131</v>
      </c>
      <c r="K42" s="13">
        <v>-1125</v>
      </c>
      <c r="L42" s="13">
        <v>597</v>
      </c>
      <c r="M42" s="13">
        <v>-1067</v>
      </c>
      <c r="N42" s="13">
        <v>2531</v>
      </c>
      <c r="O42" s="13">
        <v>-1460</v>
      </c>
      <c r="P42" s="13">
        <v>15</v>
      </c>
      <c r="Q42" s="13">
        <v>1164</v>
      </c>
      <c r="R42" s="13">
        <v>-1915</v>
      </c>
      <c r="S42" s="13">
        <v>-4687</v>
      </c>
      <c r="T42" s="13">
        <v>-23802</v>
      </c>
      <c r="U42" s="13">
        <v>-14</v>
      </c>
      <c r="V42" s="13">
        <v>28774</v>
      </c>
      <c r="W42" s="13">
        <v>-78961</v>
      </c>
      <c r="X42" s="13">
        <v>-27195</v>
      </c>
      <c r="Y42" s="13">
        <v>-7314</v>
      </c>
      <c r="AA42" s="13">
        <v>0</v>
      </c>
      <c r="AB42" s="13">
        <v>-986</v>
      </c>
      <c r="AC42" s="13">
        <v>936</v>
      </c>
      <c r="AD42" s="13">
        <v>-2196</v>
      </c>
      <c r="AE42" s="13">
        <v>271</v>
      </c>
      <c r="AF42" s="13">
        <v>-113470</v>
      </c>
      <c r="AH42" s="30"/>
    </row>
    <row r="43" spans="2:34">
      <c r="B43" s="72" t="s">
        <v>121</v>
      </c>
      <c r="C43" s="13">
        <v>7462</v>
      </c>
      <c r="D43" s="13">
        <v>12193</v>
      </c>
      <c r="E43" s="13">
        <v>-38535</v>
      </c>
      <c r="F43" s="13">
        <v>-16400</v>
      </c>
      <c r="G43" s="13">
        <v>5632</v>
      </c>
      <c r="H43" s="13">
        <v>16185</v>
      </c>
      <c r="I43" s="13">
        <v>11293</v>
      </c>
      <c r="J43" s="13">
        <v>-11522</v>
      </c>
      <c r="K43" s="13">
        <v>1039</v>
      </c>
      <c r="L43" s="13">
        <v>-61810</v>
      </c>
      <c r="M43" s="13">
        <v>-88213</v>
      </c>
      <c r="N43" s="13">
        <v>23730</v>
      </c>
      <c r="O43" s="13">
        <v>14001</v>
      </c>
      <c r="P43" s="13">
        <v>-28529</v>
      </c>
      <c r="Q43" s="13">
        <v>-24433</v>
      </c>
      <c r="R43" s="13">
        <v>-28594</v>
      </c>
      <c r="S43" s="13">
        <v>-48959</v>
      </c>
      <c r="T43" s="13">
        <v>7692</v>
      </c>
      <c r="U43" s="13">
        <v>1271</v>
      </c>
      <c r="V43" s="13">
        <v>24195</v>
      </c>
      <c r="W43" s="13">
        <v>29441</v>
      </c>
      <c r="X43" s="13">
        <v>-4965</v>
      </c>
      <c r="Y43" s="13">
        <v>-28663</v>
      </c>
      <c r="AA43" s="13">
        <v>-35280</v>
      </c>
      <c r="AB43" s="13">
        <v>21588</v>
      </c>
      <c r="AC43" s="13">
        <v>-125254</v>
      </c>
      <c r="AD43" s="13">
        <v>-67555</v>
      </c>
      <c r="AE43" s="13">
        <v>-15801</v>
      </c>
      <c r="AF43" s="13">
        <v>-4187</v>
      </c>
      <c r="AH43" s="30"/>
    </row>
    <row r="44" spans="2:34">
      <c r="B44" s="72" t="s">
        <v>122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/>
      <c r="AH44" s="30"/>
    </row>
    <row r="45" spans="2:34">
      <c r="B45" s="72" t="s">
        <v>123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3367</v>
      </c>
      <c r="O45" s="13">
        <v>-2450</v>
      </c>
      <c r="P45" s="13">
        <v>693</v>
      </c>
      <c r="Q45" s="13">
        <v>564</v>
      </c>
      <c r="R45" s="13">
        <v>33824</v>
      </c>
      <c r="S45" s="13">
        <v>-1358</v>
      </c>
      <c r="T45" s="13">
        <v>0</v>
      </c>
      <c r="U45" s="13">
        <v>0</v>
      </c>
      <c r="V45" s="13">
        <v>0</v>
      </c>
      <c r="W45" s="13">
        <v>0</v>
      </c>
      <c r="X45" s="13">
        <v>-1600</v>
      </c>
      <c r="Y45" s="13">
        <v>-604105</v>
      </c>
      <c r="AA45" s="13">
        <v>0</v>
      </c>
      <c r="AB45" s="13">
        <v>0</v>
      </c>
      <c r="AC45" s="13">
        <v>3367</v>
      </c>
      <c r="AD45" s="13">
        <v>32631</v>
      </c>
      <c r="AE45" s="13">
        <v>-1358</v>
      </c>
      <c r="AF45" s="13">
        <v>-605705</v>
      </c>
      <c r="AH45" s="30"/>
    </row>
    <row r="46" spans="2:34">
      <c r="B46" s="71" t="s">
        <v>124</v>
      </c>
      <c r="C46" s="19">
        <v>70929</v>
      </c>
      <c r="D46" s="19">
        <v>23154</v>
      </c>
      <c r="E46" s="19">
        <v>-551359</v>
      </c>
      <c r="F46" s="19">
        <v>-64011</v>
      </c>
      <c r="G46" s="19">
        <v>236230</v>
      </c>
      <c r="H46" s="19">
        <v>-340454</v>
      </c>
      <c r="I46" s="19">
        <v>146133</v>
      </c>
      <c r="J46" s="19">
        <v>421819</v>
      </c>
      <c r="K46" s="19">
        <v>392027</v>
      </c>
      <c r="L46" s="19">
        <v>21090</v>
      </c>
      <c r="M46" s="19">
        <v>1272093</v>
      </c>
      <c r="N46" s="19">
        <v>-169745</v>
      </c>
      <c r="O46" s="19">
        <v>-991532</v>
      </c>
      <c r="P46" s="19">
        <v>449854</v>
      </c>
      <c r="Q46" s="19">
        <v>675648</v>
      </c>
      <c r="R46" s="19">
        <v>1552116</v>
      </c>
      <c r="S46" s="19">
        <v>153062</v>
      </c>
      <c r="T46" s="19">
        <v>-850998</v>
      </c>
      <c r="U46" s="19">
        <v>-592052</v>
      </c>
      <c r="V46" s="19">
        <v>-779327</v>
      </c>
      <c r="W46" s="19">
        <v>-1453180</v>
      </c>
      <c r="X46" s="19">
        <v>291162</v>
      </c>
      <c r="Y46" s="19">
        <v>-803899</v>
      </c>
      <c r="AA46" s="19">
        <v>-521287</v>
      </c>
      <c r="AB46" s="19">
        <v>463727</v>
      </c>
      <c r="AC46" s="19">
        <v>1515465</v>
      </c>
      <c r="AD46" s="19">
        <v>1686086</v>
      </c>
      <c r="AE46" s="19">
        <v>-2069315</v>
      </c>
      <c r="AF46" s="19">
        <v>-1965917</v>
      </c>
      <c r="AH46" s="30"/>
    </row>
    <row r="47" spans="2:34" ht="13.5" thickBot="1">
      <c r="B47" s="71" t="s">
        <v>125</v>
      </c>
      <c r="C47" s="75">
        <v>746135</v>
      </c>
      <c r="D47" s="75">
        <v>730417</v>
      </c>
      <c r="E47" s="75">
        <v>218422</v>
      </c>
      <c r="F47" s="75">
        <v>522316</v>
      </c>
      <c r="G47" s="75">
        <v>966196</v>
      </c>
      <c r="H47" s="75">
        <v>63421</v>
      </c>
      <c r="I47" s="75">
        <v>760612</v>
      </c>
      <c r="J47" s="75">
        <v>1042021</v>
      </c>
      <c r="K47" s="75">
        <v>928148</v>
      </c>
      <c r="L47" s="75">
        <v>650714</v>
      </c>
      <c r="M47" s="75">
        <v>2227176</v>
      </c>
      <c r="N47" s="75">
        <v>345494</v>
      </c>
      <c r="O47" s="75">
        <v>-590332</v>
      </c>
      <c r="P47" s="75">
        <v>682122</v>
      </c>
      <c r="Q47" s="75">
        <v>971398</v>
      </c>
      <c r="R47" s="75">
        <v>1280054</v>
      </c>
      <c r="S47" s="75">
        <v>415094</v>
      </c>
      <c r="T47" s="75">
        <v>-371921</v>
      </c>
      <c r="U47" s="75">
        <v>-272980</v>
      </c>
      <c r="V47" s="75">
        <v>-677026</v>
      </c>
      <c r="W47" s="75">
        <v>-1547537</v>
      </c>
      <c r="X47" s="75">
        <v>-3026513</v>
      </c>
      <c r="Y47" s="75">
        <v>-618374</v>
      </c>
      <c r="AA47" s="75">
        <v>2217290</v>
      </c>
      <c r="AB47" s="75">
        <v>2832248</v>
      </c>
      <c r="AC47" s="75">
        <v>4151533</v>
      </c>
      <c r="AD47" s="75">
        <v>2343244</v>
      </c>
      <c r="AE47" s="75">
        <v>-906833</v>
      </c>
      <c r="AF47" s="75">
        <v>-5192424</v>
      </c>
      <c r="AH47" s="30"/>
    </row>
    <row r="48" spans="2:34" ht="13.5" thickTop="1">
      <c r="B48" s="71" t="s">
        <v>126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AA48" s="13"/>
      <c r="AB48" s="13"/>
      <c r="AC48" s="13"/>
      <c r="AD48" s="13"/>
      <c r="AE48" s="13"/>
      <c r="AF48" s="13"/>
      <c r="AH48" s="30"/>
    </row>
    <row r="49" spans="2:34">
      <c r="B49" s="72" t="s">
        <v>127</v>
      </c>
      <c r="C49" s="13">
        <v>614565</v>
      </c>
      <c r="D49" s="13">
        <v>644777</v>
      </c>
      <c r="E49" s="13">
        <v>715047</v>
      </c>
      <c r="F49" s="13">
        <v>575632</v>
      </c>
      <c r="G49" s="13">
        <v>674878</v>
      </c>
      <c r="H49" s="13">
        <v>455011</v>
      </c>
      <c r="I49" s="13">
        <v>635846</v>
      </c>
      <c r="J49" s="13">
        <v>599242</v>
      </c>
      <c r="K49" s="13">
        <v>584839</v>
      </c>
      <c r="L49" s="13">
        <v>610758</v>
      </c>
      <c r="M49" s="13">
        <v>891387</v>
      </c>
      <c r="N49" s="13">
        <v>467235</v>
      </c>
      <c r="O49" s="13">
        <v>368256</v>
      </c>
      <c r="P49" s="13">
        <v>188934</v>
      </c>
      <c r="Q49" s="13">
        <v>256558</v>
      </c>
      <c r="R49" s="13">
        <v>-309496</v>
      </c>
      <c r="S49" s="13">
        <v>239016</v>
      </c>
      <c r="T49" s="13">
        <v>407205</v>
      </c>
      <c r="U49" s="13">
        <v>238534</v>
      </c>
      <c r="V49" s="13">
        <v>24725</v>
      </c>
      <c r="W49" s="13">
        <v>-147408</v>
      </c>
      <c r="X49" s="13">
        <v>-3357307</v>
      </c>
      <c r="Y49" s="13">
        <v>132065</v>
      </c>
      <c r="AA49" s="13">
        <v>2550021</v>
      </c>
      <c r="AB49" s="13">
        <v>2364976</v>
      </c>
      <c r="AC49" s="13">
        <v>2554220</v>
      </c>
      <c r="AD49" s="13">
        <v>504254</v>
      </c>
      <c r="AE49" s="13">
        <v>909480</v>
      </c>
      <c r="AF49" s="13">
        <v>-3372650</v>
      </c>
      <c r="AH49" s="30"/>
    </row>
    <row r="50" spans="2:34">
      <c r="B50" s="72" t="s">
        <v>128</v>
      </c>
      <c r="C50" s="13">
        <v>60641</v>
      </c>
      <c r="D50" s="13">
        <v>62486</v>
      </c>
      <c r="E50" s="13">
        <v>54734</v>
      </c>
      <c r="F50" s="13">
        <v>10695</v>
      </c>
      <c r="G50" s="13">
        <v>55088</v>
      </c>
      <c r="H50" s="13">
        <v>-51136</v>
      </c>
      <c r="I50" s="13">
        <v>-21367</v>
      </c>
      <c r="J50" s="13">
        <v>20960</v>
      </c>
      <c r="K50" s="13">
        <v>-48718</v>
      </c>
      <c r="L50" s="13">
        <v>18866</v>
      </c>
      <c r="M50" s="13">
        <v>63696</v>
      </c>
      <c r="N50" s="13">
        <v>48004</v>
      </c>
      <c r="O50" s="13">
        <v>32944</v>
      </c>
      <c r="P50" s="13">
        <v>43334</v>
      </c>
      <c r="Q50" s="13">
        <v>39192</v>
      </c>
      <c r="R50" s="13">
        <v>37434</v>
      </c>
      <c r="S50" s="13">
        <v>23016</v>
      </c>
      <c r="T50" s="13">
        <v>71872</v>
      </c>
      <c r="U50" s="13">
        <v>80538</v>
      </c>
      <c r="V50" s="13">
        <v>77576</v>
      </c>
      <c r="W50" s="13">
        <v>53051</v>
      </c>
      <c r="X50" s="13">
        <v>39632</v>
      </c>
      <c r="Y50" s="13">
        <v>53460</v>
      </c>
      <c r="AA50" s="13">
        <v>188556</v>
      </c>
      <c r="AB50" s="13">
        <v>3545</v>
      </c>
      <c r="AC50" s="13">
        <v>81848</v>
      </c>
      <c r="AD50" s="13">
        <v>152904</v>
      </c>
      <c r="AE50" s="13">
        <v>253002</v>
      </c>
      <c r="AF50" s="13">
        <v>146143</v>
      </c>
      <c r="AH50" s="30"/>
    </row>
    <row r="51" spans="2:34" ht="13.5" thickBot="1">
      <c r="B51" s="71"/>
      <c r="C51" s="75">
        <v>675206</v>
      </c>
      <c r="D51" s="75">
        <v>707263</v>
      </c>
      <c r="E51" s="75">
        <v>769781</v>
      </c>
      <c r="F51" s="75">
        <v>586327</v>
      </c>
      <c r="G51" s="75">
        <v>729966</v>
      </c>
      <c r="H51" s="75">
        <v>403875</v>
      </c>
      <c r="I51" s="75">
        <v>614479</v>
      </c>
      <c r="J51" s="75">
        <v>620202</v>
      </c>
      <c r="K51" s="75">
        <v>536121</v>
      </c>
      <c r="L51" s="75">
        <v>629624</v>
      </c>
      <c r="M51" s="75">
        <v>955083</v>
      </c>
      <c r="N51" s="75">
        <v>515239</v>
      </c>
      <c r="O51" s="75">
        <v>401200</v>
      </c>
      <c r="P51" s="75">
        <v>232268</v>
      </c>
      <c r="Q51" s="75">
        <v>295750</v>
      </c>
      <c r="R51" s="75">
        <v>-272062</v>
      </c>
      <c r="S51" s="75">
        <v>262032</v>
      </c>
      <c r="T51" s="75">
        <v>479077</v>
      </c>
      <c r="U51" s="75">
        <v>319072</v>
      </c>
      <c r="V51" s="75">
        <v>102301</v>
      </c>
      <c r="W51" s="75">
        <v>-94357</v>
      </c>
      <c r="X51" s="75">
        <v>-3317675</v>
      </c>
      <c r="Y51" s="75">
        <v>185525</v>
      </c>
      <c r="AA51" s="75">
        <v>2738577</v>
      </c>
      <c r="AB51" s="75">
        <v>2368521</v>
      </c>
      <c r="AC51" s="75">
        <v>2636068</v>
      </c>
      <c r="AD51" s="75">
        <v>657158</v>
      </c>
      <c r="AE51" s="75">
        <v>1162482</v>
      </c>
      <c r="AF51" s="75">
        <v>-3226507</v>
      </c>
      <c r="AH51" s="30"/>
    </row>
    <row r="52" spans="2:34" ht="13.5" thickTop="1">
      <c r="B52" s="7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A52" s="13"/>
      <c r="AB52" s="13"/>
      <c r="AC52" s="13"/>
      <c r="AD52" s="13"/>
      <c r="AE52" s="13"/>
      <c r="AF52" s="13"/>
      <c r="AH52" s="30"/>
    </row>
    <row r="53" spans="2:34">
      <c r="B53" s="71" t="s">
        <v>129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AA53" s="13"/>
      <c r="AB53" s="13"/>
      <c r="AC53" s="13"/>
      <c r="AD53" s="13"/>
      <c r="AE53" s="13"/>
      <c r="AF53" s="13"/>
      <c r="AH53" s="30"/>
    </row>
    <row r="54" spans="2:34">
      <c r="B54" s="71" t="s">
        <v>130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AA54" s="13"/>
      <c r="AB54" s="13"/>
      <c r="AC54" s="13"/>
      <c r="AD54" s="13"/>
      <c r="AE54" s="13"/>
      <c r="AF54" s="13"/>
      <c r="AH54" s="30"/>
    </row>
    <row r="55" spans="2:34">
      <c r="B55" s="72" t="s">
        <v>127</v>
      </c>
      <c r="C55" s="13">
        <v>684769</v>
      </c>
      <c r="D55" s="13">
        <v>654700</v>
      </c>
      <c r="E55" s="13">
        <v>346667</v>
      </c>
      <c r="F55" s="13">
        <v>556345</v>
      </c>
      <c r="G55" s="13">
        <v>824656</v>
      </c>
      <c r="H55" s="13">
        <v>207703</v>
      </c>
      <c r="I55" s="13">
        <v>762065</v>
      </c>
      <c r="J55" s="13">
        <v>946216</v>
      </c>
      <c r="K55" s="13">
        <v>940424</v>
      </c>
      <c r="L55" s="13">
        <v>625580</v>
      </c>
      <c r="M55" s="13">
        <v>1989067</v>
      </c>
      <c r="N55" s="13">
        <v>285188</v>
      </c>
      <c r="O55" s="13">
        <v>-494864</v>
      </c>
      <c r="P55" s="13">
        <v>546136</v>
      </c>
      <c r="Q55" s="13">
        <v>809863</v>
      </c>
      <c r="R55" s="13">
        <v>974928</v>
      </c>
      <c r="S55" s="13">
        <v>415441</v>
      </c>
      <c r="T55" s="13">
        <v>-278141</v>
      </c>
      <c r="U55" s="13">
        <v>-197266</v>
      </c>
      <c r="V55" s="13">
        <v>-526853</v>
      </c>
      <c r="W55" s="13">
        <v>-1295323</v>
      </c>
      <c r="X55" s="13">
        <v>-3135671</v>
      </c>
      <c r="Y55" s="13">
        <v>-710557</v>
      </c>
      <c r="AA55" s="13">
        <v>2242481</v>
      </c>
      <c r="AB55" s="13">
        <v>2740914</v>
      </c>
      <c r="AC55" s="13">
        <v>3840260</v>
      </c>
      <c r="AD55" s="13">
        <v>1836063</v>
      </c>
      <c r="AE55" s="13">
        <v>-586819</v>
      </c>
      <c r="AF55" s="13">
        <v>-5141551</v>
      </c>
      <c r="AH55" s="30"/>
    </row>
    <row r="56" spans="2:34">
      <c r="B56" s="72" t="s">
        <v>128</v>
      </c>
      <c r="C56" s="13">
        <v>61366</v>
      </c>
      <c r="D56" s="13">
        <v>75717</v>
      </c>
      <c r="E56" s="13">
        <v>-128245</v>
      </c>
      <c r="F56" s="13">
        <v>-34029</v>
      </c>
      <c r="G56" s="13">
        <v>141540</v>
      </c>
      <c r="H56" s="13">
        <v>-144282</v>
      </c>
      <c r="I56" s="13">
        <v>-1453</v>
      </c>
      <c r="J56" s="13">
        <v>95805</v>
      </c>
      <c r="K56" s="13">
        <v>-12276</v>
      </c>
      <c r="L56" s="13">
        <v>25134</v>
      </c>
      <c r="M56" s="13">
        <v>238109</v>
      </c>
      <c r="N56" s="13">
        <v>60306</v>
      </c>
      <c r="O56" s="13">
        <v>-95468</v>
      </c>
      <c r="P56" s="13">
        <v>135986</v>
      </c>
      <c r="Q56" s="13">
        <v>161535</v>
      </c>
      <c r="R56" s="13">
        <v>305126</v>
      </c>
      <c r="S56" s="13">
        <v>-347</v>
      </c>
      <c r="T56" s="13">
        <v>-93780</v>
      </c>
      <c r="U56" s="13">
        <v>-75714</v>
      </c>
      <c r="V56" s="13">
        <v>-150173</v>
      </c>
      <c r="W56" s="13">
        <v>-252214</v>
      </c>
      <c r="X56" s="13">
        <v>109158</v>
      </c>
      <c r="Y56" s="13">
        <v>30617</v>
      </c>
      <c r="AA56" s="13">
        <v>-25191</v>
      </c>
      <c r="AB56" s="13">
        <v>91334</v>
      </c>
      <c r="AC56" s="13">
        <v>311273</v>
      </c>
      <c r="AD56" s="13">
        <v>507181</v>
      </c>
      <c r="AE56" s="13">
        <v>-320014</v>
      </c>
      <c r="AF56" s="13">
        <v>-112439</v>
      </c>
      <c r="AH56" s="30"/>
    </row>
    <row r="57" spans="2:34" ht="13.5" thickBot="1">
      <c r="B57" s="71"/>
      <c r="C57" s="75">
        <v>746135</v>
      </c>
      <c r="D57" s="75">
        <v>730417</v>
      </c>
      <c r="E57" s="75">
        <v>218422</v>
      </c>
      <c r="F57" s="75">
        <v>522316</v>
      </c>
      <c r="G57" s="75">
        <v>966196</v>
      </c>
      <c r="H57" s="75">
        <v>63421</v>
      </c>
      <c r="I57" s="75">
        <v>760612</v>
      </c>
      <c r="J57" s="75">
        <v>1042021</v>
      </c>
      <c r="K57" s="75">
        <v>928148</v>
      </c>
      <c r="L57" s="75">
        <v>650714</v>
      </c>
      <c r="M57" s="75">
        <v>2227176</v>
      </c>
      <c r="N57" s="75">
        <v>345494</v>
      </c>
      <c r="O57" s="75">
        <v>-590332</v>
      </c>
      <c r="P57" s="75">
        <v>682122</v>
      </c>
      <c r="Q57" s="75">
        <v>971398</v>
      </c>
      <c r="R57" s="75">
        <v>1280054</v>
      </c>
      <c r="S57" s="75">
        <v>415094</v>
      </c>
      <c r="T57" s="75">
        <v>-371921</v>
      </c>
      <c r="U57" s="75">
        <v>-272980</v>
      </c>
      <c r="V57" s="75">
        <v>-677026</v>
      </c>
      <c r="W57" s="75">
        <v>-1547537</v>
      </c>
      <c r="X57" s="75">
        <v>-3026513</v>
      </c>
      <c r="Y57" s="75">
        <v>-679940</v>
      </c>
      <c r="AA57" s="75">
        <v>2217290</v>
      </c>
      <c r="AB57" s="75">
        <v>2832248</v>
      </c>
      <c r="AC57" s="75">
        <v>4151533</v>
      </c>
      <c r="AD57" s="75">
        <v>2343244</v>
      </c>
      <c r="AE57" s="75">
        <v>-906833</v>
      </c>
      <c r="AF57" s="75">
        <v>-5253990</v>
      </c>
      <c r="AH57" s="30"/>
    </row>
    <row r="58" spans="2:34" ht="13.5" thickTop="1">
      <c r="B58" s="7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AA58" s="13"/>
      <c r="AB58" s="13"/>
      <c r="AC58" s="13"/>
      <c r="AD58" s="13"/>
      <c r="AE58" s="13"/>
      <c r="AF58" s="13"/>
      <c r="AH58" s="30"/>
    </row>
    <row r="59" spans="2:34">
      <c r="B59" s="71" t="s">
        <v>131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AA59" s="13"/>
      <c r="AB59" s="13"/>
      <c r="AC59" s="13"/>
      <c r="AD59" s="13"/>
      <c r="AE59" s="13"/>
      <c r="AF59" s="13"/>
      <c r="AH59" s="30"/>
    </row>
    <row r="60" spans="2:34">
      <c r="B60" s="72" t="s">
        <v>132</v>
      </c>
      <c r="C60" s="12">
        <v>7.2</v>
      </c>
      <c r="D60" s="12">
        <v>7.6</v>
      </c>
      <c r="E60" s="12">
        <v>8.4</v>
      </c>
      <c r="F60" s="12">
        <v>6.7</v>
      </c>
      <c r="G60" s="12">
        <v>7.9</v>
      </c>
      <c r="H60" s="12">
        <v>5.3</v>
      </c>
      <c r="I60" s="12">
        <v>7.4</v>
      </c>
      <c r="J60" s="12">
        <v>7</v>
      </c>
      <c r="K60" s="12">
        <v>6.8</v>
      </c>
      <c r="L60" s="12">
        <v>7.1</v>
      </c>
      <c r="M60" s="12">
        <v>10.3</v>
      </c>
      <c r="N60" s="12">
        <v>5.3</v>
      </c>
      <c r="O60" s="12">
        <v>4.2</v>
      </c>
      <c r="P60" s="12">
        <v>2.1</v>
      </c>
      <c r="Q60" s="12">
        <v>2.9</v>
      </c>
      <c r="R60" s="12">
        <v>-3.5</v>
      </c>
      <c r="S60" s="12">
        <v>2.7</v>
      </c>
      <c r="T60" s="12">
        <v>4.5</v>
      </c>
      <c r="U60" s="12">
        <v>2.7</v>
      </c>
      <c r="V60" s="12">
        <v>0.27</v>
      </c>
      <c r="W60" s="12">
        <v>-1.62</v>
      </c>
      <c r="X60" s="12">
        <v>-37.090000000000003</v>
      </c>
      <c r="Y60" s="12">
        <v>1.45</v>
      </c>
      <c r="AA60" s="12">
        <v>29.900000000000002</v>
      </c>
      <c r="AB60" s="12">
        <v>27.6</v>
      </c>
      <c r="AC60" s="12">
        <v>29.5</v>
      </c>
      <c r="AD60" s="12">
        <v>5.7000000000000011</v>
      </c>
      <c r="AE60" s="12">
        <v>10.1</v>
      </c>
      <c r="AF60" s="12">
        <v>-37.24</v>
      </c>
      <c r="AH60" s="30"/>
    </row>
    <row r="61" spans="2:34">
      <c r="B61" s="72" t="s">
        <v>133</v>
      </c>
      <c r="C61" s="12">
        <v>7.2</v>
      </c>
      <c r="D61" s="12">
        <v>7.5</v>
      </c>
      <c r="E61" s="12">
        <v>8.3000000000000007</v>
      </c>
      <c r="F61" s="12">
        <v>6.7</v>
      </c>
      <c r="G61" s="12">
        <v>7.8</v>
      </c>
      <c r="H61" s="12">
        <v>5.3</v>
      </c>
      <c r="I61" s="12">
        <v>7.3</v>
      </c>
      <c r="J61" s="12">
        <v>6.9</v>
      </c>
      <c r="K61" s="12">
        <v>6.8</v>
      </c>
      <c r="L61" s="12">
        <v>7.1</v>
      </c>
      <c r="M61" s="12">
        <v>10.199999999999999</v>
      </c>
      <c r="N61" s="12">
        <v>5.3</v>
      </c>
      <c r="O61" s="12">
        <v>4.2</v>
      </c>
      <c r="P61" s="12">
        <v>2.1</v>
      </c>
      <c r="Q61" s="12">
        <v>2.9</v>
      </c>
      <c r="R61" s="12">
        <v>-3.4</v>
      </c>
      <c r="S61" s="12">
        <v>2.7</v>
      </c>
      <c r="T61" s="12">
        <v>4.5</v>
      </c>
      <c r="U61" s="12">
        <v>2.6</v>
      </c>
      <c r="V61" s="12">
        <v>0.27</v>
      </c>
      <c r="W61" s="12">
        <v>-1.623</v>
      </c>
      <c r="X61" s="12">
        <v>-36.97</v>
      </c>
      <c r="Y61" s="12">
        <v>1.45</v>
      </c>
      <c r="AA61" s="12">
        <v>29.7</v>
      </c>
      <c r="AB61" s="12">
        <v>27.4</v>
      </c>
      <c r="AC61" s="12">
        <v>29.3</v>
      </c>
      <c r="AD61" s="12">
        <v>5.7</v>
      </c>
      <c r="AE61" s="12">
        <v>10.07</v>
      </c>
      <c r="AF61" s="12">
        <v>-37.11</v>
      </c>
      <c r="AH61" s="30"/>
    </row>
    <row r="62" spans="2:34">
      <c r="B62" s="7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AA62" s="13"/>
      <c r="AB62" s="13"/>
      <c r="AC62" s="13"/>
      <c r="AD62" s="13"/>
      <c r="AE62" s="13"/>
      <c r="AF62" s="13"/>
      <c r="AH62" s="30"/>
    </row>
    <row r="63" spans="2:34">
      <c r="B63" s="71" t="s">
        <v>315</v>
      </c>
      <c r="C63" s="13">
        <v>656865</v>
      </c>
      <c r="D63" s="13">
        <v>639177</v>
      </c>
      <c r="E63" s="13">
        <v>769646</v>
      </c>
      <c r="F63" s="13">
        <v>582280</v>
      </c>
      <c r="G63" s="13">
        <v>623985</v>
      </c>
      <c r="H63" s="13">
        <v>626510</v>
      </c>
      <c r="I63" s="13">
        <v>539543</v>
      </c>
      <c r="J63" s="13">
        <v>465549</v>
      </c>
      <c r="K63" s="13">
        <v>555993</v>
      </c>
      <c r="L63" s="13">
        <v>585692</v>
      </c>
      <c r="M63" s="13">
        <v>515718</v>
      </c>
      <c r="N63" s="13">
        <v>413698</v>
      </c>
      <c r="O63" s="13">
        <v>464197</v>
      </c>
      <c r="P63" s="13">
        <v>371086</v>
      </c>
      <c r="Q63" s="13">
        <v>505732</v>
      </c>
      <c r="R63" s="13">
        <v>77308</v>
      </c>
      <c r="S63" s="13">
        <v>290548.07460503303</v>
      </c>
      <c r="T63" s="13">
        <v>353421.05847225798</v>
      </c>
      <c r="U63" s="13">
        <v>351924.7338006511</v>
      </c>
      <c r="V63" s="13">
        <v>208867.45463744743</v>
      </c>
      <c r="W63" s="13">
        <v>309520</v>
      </c>
      <c r="X63" s="13">
        <v>216662</v>
      </c>
      <c r="Y63" s="13">
        <v>318273</v>
      </c>
      <c r="AA63" s="13">
        <v>2647968</v>
      </c>
      <c r="AB63" s="13">
        <v>2255587</v>
      </c>
      <c r="AC63" s="13">
        <v>2071101</v>
      </c>
      <c r="AD63" s="13">
        <v>1418322</v>
      </c>
      <c r="AE63" s="13">
        <v>1204761.3215153895</v>
      </c>
      <c r="AF63" s="13">
        <v>844455</v>
      </c>
      <c r="AG63" s="30"/>
      <c r="AH63" s="30"/>
    </row>
    <row r="64" spans="2:34">
      <c r="B64" s="71" t="s">
        <v>307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AA64" s="13"/>
      <c r="AB64" s="13"/>
      <c r="AC64" s="13"/>
      <c r="AD64" s="13"/>
      <c r="AE64" s="13"/>
      <c r="AF64" s="13"/>
      <c r="AG64" s="30"/>
      <c r="AH64" s="30"/>
    </row>
    <row r="65" spans="2:34">
      <c r="B65" s="72" t="s">
        <v>308</v>
      </c>
      <c r="C65" s="13">
        <v>9857</v>
      </c>
      <c r="D65" s="13">
        <v>-26900</v>
      </c>
      <c r="E65" s="13">
        <v>-49300</v>
      </c>
      <c r="F65" s="13">
        <v>-21974</v>
      </c>
      <c r="G65" s="13">
        <v>50894</v>
      </c>
      <c r="H65" s="13">
        <v>-171500</v>
      </c>
      <c r="I65" s="13">
        <v>-20367</v>
      </c>
      <c r="J65" s="13">
        <v>85489</v>
      </c>
      <c r="K65" s="13">
        <v>7347</v>
      </c>
      <c r="L65" s="13">
        <v>2677</v>
      </c>
      <c r="M65" s="13">
        <v>117434</v>
      </c>
      <c r="N65" s="13">
        <v>4829</v>
      </c>
      <c r="O65" s="13">
        <v>-110657</v>
      </c>
      <c r="P65" s="13">
        <v>-188942</v>
      </c>
      <c r="Q65" s="13">
        <v>-127858</v>
      </c>
      <c r="R65" s="13">
        <v>-396690</v>
      </c>
      <c r="S65" s="13">
        <v>8367.5118229669952</v>
      </c>
      <c r="T65" s="13">
        <v>80250.144724942002</v>
      </c>
      <c r="U65" s="13">
        <v>-26740.32469853904</v>
      </c>
      <c r="V65" s="13">
        <v>103764.65265033998</v>
      </c>
      <c r="W65" s="13">
        <v>43755</v>
      </c>
      <c r="X65" s="13">
        <v>-89486</v>
      </c>
      <c r="Y65" s="13">
        <v>-112084</v>
      </c>
      <c r="AA65" s="13">
        <v>-88317</v>
      </c>
      <c r="AB65" s="13">
        <v>-55484</v>
      </c>
      <c r="AC65" s="13">
        <v>132287</v>
      </c>
      <c r="AD65" s="13">
        <v>-824147</v>
      </c>
      <c r="AE65" s="13">
        <v>165641.98449970991</v>
      </c>
      <c r="AF65" s="13">
        <v>-157814</v>
      </c>
      <c r="AG65" s="30"/>
      <c r="AH65" s="30"/>
    </row>
    <row r="66" spans="2:34">
      <c r="B66" s="72" t="s">
        <v>309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48205</v>
      </c>
      <c r="K66" s="13">
        <v>21500</v>
      </c>
      <c r="L66" s="13">
        <v>22387</v>
      </c>
      <c r="M66" s="13">
        <v>329853</v>
      </c>
      <c r="N66" s="13">
        <v>26035</v>
      </c>
      <c r="O66" s="13">
        <v>14715</v>
      </c>
      <c r="P66" s="13">
        <v>107246</v>
      </c>
      <c r="Q66" s="13">
        <v>22223</v>
      </c>
      <c r="R66" s="13">
        <v>195416</v>
      </c>
      <c r="S66" s="13">
        <v>23592.154571999996</v>
      </c>
      <c r="T66" s="13">
        <v>23025.375802800001</v>
      </c>
      <c r="U66" s="13">
        <v>22671.139486799999</v>
      </c>
      <c r="V66" s="13">
        <v>21962.666191199998</v>
      </c>
      <c r="W66" s="13">
        <v>20475</v>
      </c>
      <c r="X66" s="13">
        <v>20050</v>
      </c>
      <c r="Y66" s="13">
        <v>19837</v>
      </c>
      <c r="Z66" s="186"/>
      <c r="AA66" s="13">
        <v>0</v>
      </c>
      <c r="AB66" s="13">
        <v>48205</v>
      </c>
      <c r="AC66" s="13">
        <v>399775</v>
      </c>
      <c r="AD66" s="13">
        <v>339600</v>
      </c>
      <c r="AE66" s="13">
        <v>91251.336052800005</v>
      </c>
      <c r="AF66" s="13">
        <v>60362</v>
      </c>
      <c r="AG66" s="30"/>
      <c r="AH66" s="30"/>
    </row>
    <row r="67" spans="2:34" s="186" customFormat="1">
      <c r="B67" s="72" t="s">
        <v>313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-70403</v>
      </c>
      <c r="Q67" s="13">
        <v>-28343</v>
      </c>
      <c r="R67" s="13">
        <v>-94561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AA67" s="13">
        <v>0</v>
      </c>
      <c r="AB67" s="13">
        <v>0</v>
      </c>
      <c r="AC67" s="13">
        <v>0</v>
      </c>
      <c r="AD67" s="13">
        <v>-193307</v>
      </c>
      <c r="AE67" s="13">
        <v>0</v>
      </c>
      <c r="AF67" s="13">
        <v>0</v>
      </c>
      <c r="AG67" s="30"/>
      <c r="AH67" s="30"/>
    </row>
    <row r="68" spans="2:34" s="186" customFormat="1">
      <c r="B68" s="72" t="s">
        <v>314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-78893</v>
      </c>
      <c r="R68" s="13">
        <v>-31635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AA68" s="13">
        <v>0</v>
      </c>
      <c r="AB68" s="13">
        <v>0</v>
      </c>
      <c r="AC68" s="13">
        <v>0</v>
      </c>
      <c r="AD68" s="13">
        <v>-110529</v>
      </c>
      <c r="AE68" s="13">
        <v>0</v>
      </c>
      <c r="AF68" s="13">
        <v>0</v>
      </c>
      <c r="AG68" s="30"/>
      <c r="AH68" s="30"/>
    </row>
    <row r="69" spans="2:34" s="186" customFormat="1">
      <c r="B69" s="72" t="s">
        <v>316</v>
      </c>
      <c r="C69" s="13">
        <v>-53157</v>
      </c>
      <c r="D69" s="13">
        <v>-22500</v>
      </c>
      <c r="E69" s="13">
        <v>-5300</v>
      </c>
      <c r="F69" s="13">
        <v>-34672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AA69" s="13">
        <v>-115629</v>
      </c>
      <c r="AB69" s="13">
        <v>0</v>
      </c>
      <c r="AC69" s="13">
        <v>0</v>
      </c>
      <c r="AD69" s="13"/>
      <c r="AE69" s="13">
        <v>0</v>
      </c>
      <c r="AF69" s="13">
        <v>0</v>
      </c>
      <c r="AG69" s="30"/>
      <c r="AH69" s="30"/>
    </row>
    <row r="70" spans="2:34" s="186" customFormat="1">
      <c r="B70" s="72" t="s">
        <v>317</v>
      </c>
      <c r="C70" s="13">
        <v>1000</v>
      </c>
      <c r="D70" s="13">
        <v>55000</v>
      </c>
      <c r="E70" s="13">
        <v>0</v>
      </c>
      <c r="F70" s="13">
        <v>50000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AA70" s="13">
        <v>106000</v>
      </c>
      <c r="AB70" s="13">
        <v>0</v>
      </c>
      <c r="AC70" s="13">
        <v>0</v>
      </c>
      <c r="AD70" s="13"/>
      <c r="AE70" s="13">
        <v>0</v>
      </c>
      <c r="AF70" s="13">
        <v>0</v>
      </c>
      <c r="AG70" s="30"/>
      <c r="AH70" s="30"/>
    </row>
    <row r="71" spans="2:34" s="186" customFormat="1">
      <c r="B71" s="72" t="s">
        <v>318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116670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AA71" s="13">
        <v>0</v>
      </c>
      <c r="AB71" s="13">
        <v>116670</v>
      </c>
      <c r="AC71" s="13">
        <v>0</v>
      </c>
      <c r="AD71" s="13"/>
      <c r="AE71" s="13">
        <v>0</v>
      </c>
      <c r="AF71" s="13">
        <v>0</v>
      </c>
      <c r="AG71" s="30"/>
      <c r="AH71" s="30"/>
    </row>
    <row r="72" spans="2:34">
      <c r="B72" s="72" t="s">
        <v>310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-357604</v>
      </c>
      <c r="X72" s="13">
        <v>-3379909</v>
      </c>
      <c r="Y72" s="13">
        <v>51071</v>
      </c>
      <c r="Z72" s="186"/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-3686442</v>
      </c>
      <c r="AG72" s="30"/>
      <c r="AH72" s="30"/>
    </row>
    <row r="73" spans="2:34">
      <c r="B73" s="72" t="s">
        <v>311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-114384</v>
      </c>
      <c r="X73" s="13">
        <v>19541</v>
      </c>
      <c r="Y73" s="13">
        <v>-81217</v>
      </c>
      <c r="Z73" s="186"/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-176059</v>
      </c>
      <c r="AG73" s="30"/>
      <c r="AH73" s="30"/>
    </row>
    <row r="74" spans="2:34">
      <c r="B74" s="72" t="s">
        <v>320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-79899</v>
      </c>
      <c r="Y74" s="13">
        <v>-10328</v>
      </c>
      <c r="Z74" s="186"/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-90227</v>
      </c>
      <c r="AG74" s="30"/>
      <c r="AH74" s="30"/>
    </row>
    <row r="75" spans="2:34">
      <c r="B75" s="72" t="s">
        <v>312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-71618</v>
      </c>
      <c r="N75" s="13">
        <v>22644</v>
      </c>
      <c r="O75" s="13">
        <v>0</v>
      </c>
      <c r="P75" s="13">
        <v>-30051</v>
      </c>
      <c r="Q75" s="13">
        <v>-36303</v>
      </c>
      <c r="R75" s="13">
        <v>-59331</v>
      </c>
      <c r="S75" s="13">
        <v>-83488.021999999997</v>
      </c>
      <c r="T75" s="13">
        <v>-49490.052000000003</v>
      </c>
      <c r="U75" s="13">
        <v>-109326.48858891201</v>
      </c>
      <c r="V75" s="13">
        <v>-309870.54747898743</v>
      </c>
      <c r="W75" s="13">
        <v>-49170</v>
      </c>
      <c r="X75" s="13">
        <v>-64266</v>
      </c>
      <c r="Y75" s="13">
        <v>-53487</v>
      </c>
      <c r="Z75" s="186"/>
      <c r="AA75" s="13">
        <v>0</v>
      </c>
      <c r="AB75" s="13">
        <v>0</v>
      </c>
      <c r="AC75" s="13">
        <v>-48974</v>
      </c>
      <c r="AD75" s="13">
        <v>-125684</v>
      </c>
      <c r="AE75" s="13">
        <v>-552175.11006789946</v>
      </c>
      <c r="AF75" s="13">
        <v>-166924</v>
      </c>
      <c r="AG75" s="30"/>
      <c r="AH75" s="30"/>
    </row>
    <row r="76" spans="2:34">
      <c r="B76" s="7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86"/>
      <c r="AA76" s="13"/>
      <c r="AB76" s="13"/>
      <c r="AC76" s="13"/>
      <c r="AD76" s="13"/>
      <c r="AE76" s="13"/>
      <c r="AF76" s="13"/>
    </row>
    <row r="77" spans="2:34" s="50" customFormat="1">
      <c r="B77" s="50" t="s">
        <v>72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AA77" s="52"/>
      <c r="AB77" s="52"/>
      <c r="AC77" s="52"/>
      <c r="AD77" s="52"/>
      <c r="AE77" s="52"/>
      <c r="AF77" s="52"/>
    </row>
    <row r="78" spans="2:34" s="50" customFormat="1">
      <c r="B78" s="50" t="s">
        <v>319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2:34" s="50" customFormat="1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AA79" s="52"/>
      <c r="AB79" s="52"/>
      <c r="AC79" s="52"/>
      <c r="AD79" s="52"/>
      <c r="AE79" s="52"/>
      <c r="AF79" s="52"/>
    </row>
    <row r="80" spans="2:34" s="50" customFormat="1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AA80" s="52"/>
      <c r="AB80" s="52"/>
      <c r="AC80" s="52"/>
      <c r="AD80" s="52"/>
      <c r="AE80" s="52"/>
      <c r="AF80" s="52"/>
    </row>
    <row r="82" spans="3:32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3:32"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Z83" s="186"/>
      <c r="AA83" s="186"/>
      <c r="AB83" s="186"/>
      <c r="AC83" s="186"/>
      <c r="AD83" s="186"/>
      <c r="AE83" s="186"/>
      <c r="AF83" s="186"/>
    </row>
    <row r="84" spans="3:32" s="236" customFormat="1"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</row>
    <row r="86" spans="3:32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3:32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3:32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spans="3:32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3:32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3:32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3:32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3:32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pans="3:32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spans="3:32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spans="3:32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spans="3:29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spans="3:29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spans="3:29">
      <c r="C99" s="30"/>
    </row>
    <row r="100" spans="3:29">
      <c r="C100" s="30"/>
    </row>
  </sheetData>
  <mergeCells count="12">
    <mergeCell ref="AF6:AF7"/>
    <mergeCell ref="C6:F6"/>
    <mergeCell ref="G6:J6"/>
    <mergeCell ref="K6:N6"/>
    <mergeCell ref="O6:R6"/>
    <mergeCell ref="S6:V6"/>
    <mergeCell ref="W6:Y6"/>
    <mergeCell ref="AA6:AA7"/>
    <mergeCell ref="AB6:AB7"/>
    <mergeCell ref="AC6:AC7"/>
    <mergeCell ref="AD6:AD7"/>
    <mergeCell ref="AE6:AE7"/>
  </mergeCells>
  <pageMargins left="0.7" right="0.7" top="0.75" bottom="0.75" header="0.3" footer="0.3"/>
  <pageSetup paperSize="8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B4:Z70"/>
  <sheetViews>
    <sheetView zoomScaleNormal="100" workbookViewId="0">
      <pane xSplit="2" ySplit="7" topLeftCell="Q8" activePane="bottomRight" state="frozen"/>
      <selection pane="topRight" activeCell="C1" sqref="C1"/>
      <selection pane="bottomLeft" activeCell="A8" sqref="A8"/>
      <selection pane="bottomRight" activeCell="AB13" sqref="AB13"/>
    </sheetView>
  </sheetViews>
  <sheetFormatPr defaultRowHeight="12.75"/>
  <cols>
    <col min="1" max="1" width="3.28515625" style="1" customWidth="1"/>
    <col min="2" max="2" width="57.5703125" style="1" customWidth="1"/>
    <col min="3" max="10" width="11.5703125" style="1" hidden="1" customWidth="1"/>
    <col min="11" max="25" width="11.5703125" style="1" customWidth="1"/>
    <col min="26" max="16384" width="9.140625" style="1"/>
  </cols>
  <sheetData>
    <row r="4" spans="2:26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6">
      <c r="B5" s="2" t="s">
        <v>134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6">
      <c r="B6" s="69"/>
      <c r="C6" s="201">
        <v>2013</v>
      </c>
      <c r="D6" s="201"/>
      <c r="E6" s="201"/>
      <c r="F6" s="201"/>
      <c r="G6" s="202">
        <v>2014</v>
      </c>
      <c r="H6" s="202"/>
      <c r="I6" s="202"/>
      <c r="J6" s="202"/>
      <c r="K6" s="203">
        <v>2015</v>
      </c>
      <c r="L6" s="203"/>
      <c r="M6" s="203"/>
      <c r="N6" s="203"/>
      <c r="O6" s="204">
        <v>2016</v>
      </c>
      <c r="P6" s="204"/>
      <c r="Q6" s="204"/>
      <c r="R6" s="204"/>
      <c r="S6" s="205">
        <v>2017</v>
      </c>
      <c r="T6" s="205"/>
      <c r="U6" s="205"/>
      <c r="V6" s="205"/>
      <c r="W6" s="221">
        <v>2018</v>
      </c>
      <c r="X6" s="222"/>
      <c r="Y6" s="222"/>
      <c r="Z6" s="114"/>
    </row>
    <row r="7" spans="2:26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  <c r="Y7" s="108" t="s">
        <v>3</v>
      </c>
    </row>
    <row r="8" spans="2:26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6">
      <c r="B9" s="7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2:26">
      <c r="B10" s="69" t="s">
        <v>135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2:26">
      <c r="B11" s="69" t="s">
        <v>136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2:26">
      <c r="B12" s="72" t="s">
        <v>137</v>
      </c>
      <c r="C12" s="13">
        <v>8517760</v>
      </c>
      <c r="D12" s="13">
        <v>8529721</v>
      </c>
      <c r="E12" s="13">
        <v>8537208</v>
      </c>
      <c r="F12" s="13">
        <v>8540663</v>
      </c>
      <c r="G12" s="13">
        <v>8547598</v>
      </c>
      <c r="H12" s="13">
        <v>8565794</v>
      </c>
      <c r="I12" s="13">
        <v>8575791</v>
      </c>
      <c r="J12" s="13">
        <v>8582017</v>
      </c>
      <c r="K12" s="13">
        <v>8592462</v>
      </c>
      <c r="L12" s="13">
        <v>8607578</v>
      </c>
      <c r="M12" s="13">
        <v>8706062</v>
      </c>
      <c r="N12" s="13">
        <v>8816858</v>
      </c>
      <c r="O12" s="13">
        <v>8822475</v>
      </c>
      <c r="P12" s="13">
        <v>8823444</v>
      </c>
      <c r="Q12" s="13">
        <v>8926205</v>
      </c>
      <c r="R12" s="13">
        <v>8971415</v>
      </c>
      <c r="S12" s="13">
        <v>13060657</v>
      </c>
      <c r="T12" s="13">
        <v>13063008</v>
      </c>
      <c r="U12" s="13">
        <v>13176972</v>
      </c>
      <c r="V12" s="13">
        <v>13407253</v>
      </c>
      <c r="W12" s="13">
        <v>13413476</v>
      </c>
      <c r="X12" s="13">
        <v>13417939</v>
      </c>
      <c r="Y12" s="13">
        <v>13497290</v>
      </c>
    </row>
    <row r="13" spans="2:26">
      <c r="B13" s="72" t="s">
        <v>138</v>
      </c>
      <c r="C13" s="13">
        <v>2131197</v>
      </c>
      <c r="D13" s="13">
        <v>2178912</v>
      </c>
      <c r="E13" s="13">
        <v>2208605</v>
      </c>
      <c r="F13" s="13">
        <v>2223076</v>
      </c>
      <c r="G13" s="13">
        <v>2256230</v>
      </c>
      <c r="H13" s="13">
        <v>2362005</v>
      </c>
      <c r="I13" s="13">
        <v>2372563</v>
      </c>
      <c r="J13" s="13">
        <v>2398794</v>
      </c>
      <c r="K13" s="13">
        <v>2439980</v>
      </c>
      <c r="L13" s="13">
        <v>2490619</v>
      </c>
      <c r="M13" s="13">
        <v>2983161</v>
      </c>
      <c r="N13" s="13">
        <v>3485891</v>
      </c>
      <c r="O13" s="13">
        <v>3505914</v>
      </c>
      <c r="P13" s="13">
        <v>3509442</v>
      </c>
      <c r="Q13" s="13">
        <v>3906986</v>
      </c>
      <c r="R13" s="13">
        <v>4081106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/>
    </row>
    <row r="14" spans="2:26">
      <c r="B14" s="72" t="s">
        <v>139</v>
      </c>
      <c r="C14" s="13">
        <v>10180803</v>
      </c>
      <c r="D14" s="13">
        <v>8540401</v>
      </c>
      <c r="E14" s="13">
        <v>8213801</v>
      </c>
      <c r="F14" s="13">
        <v>8857846</v>
      </c>
      <c r="G14" s="13">
        <v>9531492</v>
      </c>
      <c r="H14" s="13">
        <v>8496981</v>
      </c>
      <c r="I14" s="13">
        <v>8782357</v>
      </c>
      <c r="J14" s="13">
        <v>9780038</v>
      </c>
      <c r="K14" s="13">
        <v>10712531</v>
      </c>
      <c r="L14" s="13">
        <v>10109319</v>
      </c>
      <c r="M14" s="13">
        <v>11407268</v>
      </c>
      <c r="N14" s="13">
        <v>11222520</v>
      </c>
      <c r="O14" s="13">
        <v>10723014</v>
      </c>
      <c r="P14" s="13">
        <v>10214593</v>
      </c>
      <c r="Q14" s="13">
        <v>10562352</v>
      </c>
      <c r="R14" s="13">
        <v>10528131</v>
      </c>
      <c r="S14" s="13">
        <v>12558220</v>
      </c>
      <c r="T14" s="13">
        <v>12530570</v>
      </c>
      <c r="U14" s="13">
        <v>11890434</v>
      </c>
      <c r="V14" s="13">
        <v>11323883</v>
      </c>
      <c r="W14" s="13">
        <v>9966388</v>
      </c>
      <c r="X14" s="13">
        <v>6739153</v>
      </c>
      <c r="Y14" s="13">
        <v>5624036</v>
      </c>
    </row>
    <row r="15" spans="2:26">
      <c r="B15" s="72" t="s">
        <v>140</v>
      </c>
      <c r="C15" s="19">
        <v>20829760</v>
      </c>
      <c r="D15" s="19">
        <v>19249034</v>
      </c>
      <c r="E15" s="19">
        <v>18959614</v>
      </c>
      <c r="F15" s="19">
        <v>19621585</v>
      </c>
      <c r="G15" s="19">
        <v>20335320</v>
      </c>
      <c r="H15" s="19">
        <v>19424780</v>
      </c>
      <c r="I15" s="19">
        <v>19730711</v>
      </c>
      <c r="J15" s="19">
        <v>20760849</v>
      </c>
      <c r="K15" s="19">
        <v>21744973</v>
      </c>
      <c r="L15" s="19">
        <v>21207516</v>
      </c>
      <c r="M15" s="19">
        <v>23096491</v>
      </c>
      <c r="N15" s="19">
        <v>23525269</v>
      </c>
      <c r="O15" s="19">
        <v>23051403</v>
      </c>
      <c r="P15" s="19">
        <v>22547479</v>
      </c>
      <c r="Q15" s="19">
        <v>23395543</v>
      </c>
      <c r="R15" s="19">
        <v>23580652</v>
      </c>
      <c r="S15" s="19">
        <v>25618877</v>
      </c>
      <c r="T15" s="19">
        <v>25593578</v>
      </c>
      <c r="U15" s="19">
        <v>25067406</v>
      </c>
      <c r="V15" s="19">
        <v>24731136</v>
      </c>
      <c r="W15" s="19">
        <v>23379864</v>
      </c>
      <c r="X15" s="19">
        <v>20157092</v>
      </c>
      <c r="Y15" s="19">
        <v>19121326</v>
      </c>
    </row>
    <row r="16" spans="2:26">
      <c r="B16" s="72" t="s">
        <v>141</v>
      </c>
      <c r="C16" s="13">
        <v>1999137</v>
      </c>
      <c r="D16" s="13">
        <v>1951434</v>
      </c>
      <c r="E16" s="13">
        <v>1823189</v>
      </c>
      <c r="F16" s="13">
        <v>1757486</v>
      </c>
      <c r="G16" s="13">
        <v>1725228</v>
      </c>
      <c r="H16" s="13">
        <v>1519634</v>
      </c>
      <c r="I16" s="13">
        <v>1699559</v>
      </c>
      <c r="J16" s="13">
        <v>1821483</v>
      </c>
      <c r="K16" s="13">
        <v>1824936</v>
      </c>
      <c r="L16" s="13">
        <v>1850064</v>
      </c>
      <c r="M16" s="13">
        <v>2096436</v>
      </c>
      <c r="N16" s="13">
        <v>2199075</v>
      </c>
      <c r="O16" s="13">
        <v>2126227</v>
      </c>
      <c r="P16" s="13">
        <v>3781607</v>
      </c>
      <c r="Q16" s="13">
        <v>3945551</v>
      </c>
      <c r="R16" s="13">
        <v>5037449</v>
      </c>
      <c r="S16" s="13">
        <v>5635446</v>
      </c>
      <c r="T16" s="13">
        <v>6129845</v>
      </c>
      <c r="U16" s="13">
        <v>6059525</v>
      </c>
      <c r="V16" s="13">
        <v>5773447</v>
      </c>
      <c r="W16" s="13">
        <v>5536941</v>
      </c>
      <c r="X16" s="13">
        <v>5722453</v>
      </c>
      <c r="Y16" s="13">
        <v>5643333</v>
      </c>
    </row>
    <row r="17" spans="2:25">
      <c r="B17" s="72" t="s">
        <v>142</v>
      </c>
      <c r="C17" s="76">
        <v>22828897</v>
      </c>
      <c r="D17" s="76">
        <v>21200468</v>
      </c>
      <c r="E17" s="76">
        <v>20782803</v>
      </c>
      <c r="F17" s="76">
        <v>21379071</v>
      </c>
      <c r="G17" s="76">
        <v>22060548</v>
      </c>
      <c r="H17" s="76">
        <v>20944414</v>
      </c>
      <c r="I17" s="76">
        <v>21430270</v>
      </c>
      <c r="J17" s="76">
        <v>22582332</v>
      </c>
      <c r="K17" s="76">
        <v>23569909</v>
      </c>
      <c r="L17" s="76">
        <v>23057580</v>
      </c>
      <c r="M17" s="76">
        <v>25192927</v>
      </c>
      <c r="N17" s="76">
        <v>25724344</v>
      </c>
      <c r="O17" s="76">
        <v>25177630</v>
      </c>
      <c r="P17" s="76">
        <v>26329086</v>
      </c>
      <c r="Q17" s="76">
        <v>27341094</v>
      </c>
      <c r="R17" s="76">
        <v>28618101</v>
      </c>
      <c r="S17" s="76">
        <v>31254323</v>
      </c>
      <c r="T17" s="76">
        <v>31723423</v>
      </c>
      <c r="U17" s="76">
        <v>31126931</v>
      </c>
      <c r="V17" s="76">
        <v>30504583</v>
      </c>
      <c r="W17" s="76">
        <v>28916805</v>
      </c>
      <c r="X17" s="76">
        <v>25879545</v>
      </c>
      <c r="Y17" s="76">
        <v>24764659</v>
      </c>
    </row>
    <row r="18" spans="2:25">
      <c r="B18" s="77" t="s">
        <v>143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2:25">
      <c r="B19" s="71" t="s">
        <v>144</v>
      </c>
      <c r="C19" s="13">
        <v>11217621</v>
      </c>
      <c r="D19" s="13">
        <v>11919559</v>
      </c>
      <c r="E19" s="13">
        <v>11935990</v>
      </c>
      <c r="F19" s="13">
        <v>11752387</v>
      </c>
      <c r="G19" s="13">
        <v>12558433</v>
      </c>
      <c r="H19" s="13">
        <v>12436295</v>
      </c>
      <c r="I19" s="13">
        <v>11639494</v>
      </c>
      <c r="J19" s="13">
        <v>11944694</v>
      </c>
      <c r="K19" s="13">
        <v>11871761</v>
      </c>
      <c r="L19" s="13">
        <v>11650401</v>
      </c>
      <c r="M19" s="13">
        <v>11774867</v>
      </c>
      <c r="N19" s="13">
        <v>14044656</v>
      </c>
      <c r="O19" s="13">
        <v>15860832</v>
      </c>
      <c r="P19" s="13">
        <v>14976065</v>
      </c>
      <c r="Q19" s="13">
        <v>13781555</v>
      </c>
      <c r="R19" s="13">
        <v>15135472</v>
      </c>
      <c r="S19" s="13">
        <v>14482745</v>
      </c>
      <c r="T19" s="13">
        <v>14292233</v>
      </c>
      <c r="U19" s="13">
        <v>15006768</v>
      </c>
      <c r="V19" s="13">
        <v>14796319</v>
      </c>
      <c r="W19" s="13">
        <v>14647986</v>
      </c>
      <c r="X19" s="13">
        <v>15411108</v>
      </c>
      <c r="Y19" s="13">
        <v>14503375</v>
      </c>
    </row>
    <row r="20" spans="2:25">
      <c r="B20" s="71" t="s">
        <v>145</v>
      </c>
      <c r="C20" s="13">
        <v>168034</v>
      </c>
      <c r="D20" s="13">
        <v>113892</v>
      </c>
      <c r="E20" s="13">
        <v>113099</v>
      </c>
      <c r="F20" s="13">
        <v>109384</v>
      </c>
      <c r="G20" s="13">
        <v>117176</v>
      </c>
      <c r="H20" s="13">
        <v>119026</v>
      </c>
      <c r="I20" s="13">
        <v>83800</v>
      </c>
      <c r="J20" s="13">
        <v>22676</v>
      </c>
      <c r="K20" s="13">
        <v>11127</v>
      </c>
      <c r="L20" s="13">
        <v>9623</v>
      </c>
      <c r="M20" s="13">
        <v>2559</v>
      </c>
      <c r="N20" s="13">
        <v>743</v>
      </c>
      <c r="O20" s="13">
        <v>1413</v>
      </c>
      <c r="P20" s="13">
        <v>1295</v>
      </c>
      <c r="Q20" s="13">
        <v>535</v>
      </c>
      <c r="R20" s="13">
        <v>1165857</v>
      </c>
      <c r="S20" s="13">
        <v>1177711</v>
      </c>
      <c r="T20" s="13">
        <v>1212201</v>
      </c>
      <c r="U20" s="13">
        <v>1325640</v>
      </c>
      <c r="V20" s="13">
        <v>1441161</v>
      </c>
      <c r="W20" s="13">
        <v>1667902</v>
      </c>
      <c r="X20" s="13">
        <v>1558314</v>
      </c>
      <c r="Y20" s="13">
        <v>1519720</v>
      </c>
    </row>
    <row r="21" spans="2:25">
      <c r="B21" s="71" t="s">
        <v>146</v>
      </c>
      <c r="C21" s="13">
        <v>289857</v>
      </c>
      <c r="D21" s="13">
        <v>282987</v>
      </c>
      <c r="E21" s="13">
        <v>274970</v>
      </c>
      <c r="F21" s="13">
        <v>271585</v>
      </c>
      <c r="G21" s="13">
        <v>259833</v>
      </c>
      <c r="H21" s="13">
        <v>319279</v>
      </c>
      <c r="I21" s="13">
        <v>306298</v>
      </c>
      <c r="J21" s="13">
        <v>254304</v>
      </c>
      <c r="K21" s="13">
        <v>249766</v>
      </c>
      <c r="L21" s="13">
        <v>237091</v>
      </c>
      <c r="M21" s="13">
        <v>234499</v>
      </c>
      <c r="N21" s="13">
        <v>223414</v>
      </c>
      <c r="O21" s="13">
        <v>259962</v>
      </c>
      <c r="P21" s="13">
        <v>233995</v>
      </c>
      <c r="Q21" s="13">
        <v>224707</v>
      </c>
      <c r="R21" s="13">
        <v>245894</v>
      </c>
      <c r="S21" s="13">
        <v>234167</v>
      </c>
      <c r="T21" s="13">
        <v>222359</v>
      </c>
      <c r="U21" s="13">
        <v>212083</v>
      </c>
      <c r="V21" s="13">
        <v>270915</v>
      </c>
      <c r="W21" s="13">
        <v>321942</v>
      </c>
      <c r="X21" s="13">
        <v>329095</v>
      </c>
      <c r="Y21" s="13">
        <v>385386</v>
      </c>
    </row>
    <row r="22" spans="2:25">
      <c r="B22" s="71" t="s">
        <v>147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643830</v>
      </c>
      <c r="O22" s="13"/>
      <c r="P22" s="13"/>
      <c r="Q22" s="13"/>
      <c r="R22" s="13">
        <v>1053855</v>
      </c>
      <c r="S22" s="13">
        <v>1015592</v>
      </c>
      <c r="T22" s="13">
        <v>950960</v>
      </c>
      <c r="U22" s="13">
        <v>891290</v>
      </c>
      <c r="V22" s="13">
        <v>817073</v>
      </c>
      <c r="W22" s="13">
        <v>740754</v>
      </c>
      <c r="X22" s="13">
        <v>713578</v>
      </c>
      <c r="Y22" s="13">
        <v>674066</v>
      </c>
    </row>
    <row r="23" spans="2:25">
      <c r="B23" s="71" t="s">
        <v>148</v>
      </c>
      <c r="C23" s="13">
        <v>111303</v>
      </c>
      <c r="D23" s="13">
        <v>75978</v>
      </c>
      <c r="E23" s="13">
        <v>69981</v>
      </c>
      <c r="F23" s="13">
        <v>72119</v>
      </c>
      <c r="G23" s="13">
        <v>77974</v>
      </c>
      <c r="H23" s="13">
        <v>83201</v>
      </c>
      <c r="I23" s="13">
        <v>84729</v>
      </c>
      <c r="J23" s="13">
        <v>1793891</v>
      </c>
      <c r="K23" s="13">
        <v>1801562</v>
      </c>
      <c r="L23" s="13">
        <v>1812928</v>
      </c>
      <c r="M23" s="13">
        <v>1426928</v>
      </c>
      <c r="N23" s="13">
        <v>764667</v>
      </c>
      <c r="O23" s="13">
        <v>1337704</v>
      </c>
      <c r="P23" s="13">
        <v>2796051</v>
      </c>
      <c r="Q23" s="13">
        <v>2769702</v>
      </c>
      <c r="R23" s="13">
        <v>1581353</v>
      </c>
      <c r="S23" s="13">
        <v>1546319</v>
      </c>
      <c r="T23" s="13">
        <v>1595821</v>
      </c>
      <c r="U23" s="13">
        <v>1548583</v>
      </c>
      <c r="V23" s="13">
        <v>1644197</v>
      </c>
      <c r="W23" s="13">
        <v>1688699</v>
      </c>
      <c r="X23" s="13">
        <v>1921888</v>
      </c>
      <c r="Y23" s="13">
        <v>2214120</v>
      </c>
    </row>
    <row r="24" spans="2:25">
      <c r="B24" s="71" t="s">
        <v>149</v>
      </c>
      <c r="C24" s="13">
        <v>353328</v>
      </c>
      <c r="D24" s="13">
        <v>373849</v>
      </c>
      <c r="E24" s="13">
        <v>367857</v>
      </c>
      <c r="F24" s="13">
        <v>293102</v>
      </c>
      <c r="G24" s="13">
        <v>362295</v>
      </c>
      <c r="H24" s="13">
        <v>328721</v>
      </c>
      <c r="I24" s="13">
        <v>317517</v>
      </c>
      <c r="J24" s="13">
        <v>295005</v>
      </c>
      <c r="K24" s="13">
        <v>304450</v>
      </c>
      <c r="L24" s="13">
        <v>315084</v>
      </c>
      <c r="M24" s="13">
        <v>340959</v>
      </c>
      <c r="N24" s="13">
        <v>417574</v>
      </c>
      <c r="O24" s="13">
        <v>391655</v>
      </c>
      <c r="P24" s="13">
        <v>475802</v>
      </c>
      <c r="Q24" s="13">
        <v>484588</v>
      </c>
      <c r="R24" s="13">
        <v>493954</v>
      </c>
      <c r="S24" s="13">
        <v>508397</v>
      </c>
      <c r="T24" s="13">
        <v>478679</v>
      </c>
      <c r="U24" s="13">
        <v>514488</v>
      </c>
      <c r="V24" s="13">
        <v>468920</v>
      </c>
      <c r="W24" s="13">
        <v>459567</v>
      </c>
      <c r="X24" s="13">
        <v>466220</v>
      </c>
      <c r="Y24" s="13">
        <v>483458</v>
      </c>
    </row>
    <row r="25" spans="2:25">
      <c r="B25" s="71" t="s">
        <v>150</v>
      </c>
      <c r="C25" s="13">
        <v>1486721</v>
      </c>
      <c r="D25" s="13">
        <v>1503891</v>
      </c>
      <c r="E25" s="13">
        <v>1497408</v>
      </c>
      <c r="F25" s="13">
        <v>1578687</v>
      </c>
      <c r="G25" s="13">
        <v>2182260</v>
      </c>
      <c r="H25" s="13">
        <v>1688394</v>
      </c>
      <c r="I25" s="13">
        <v>1587072</v>
      </c>
      <c r="J25" s="13">
        <v>1654298</v>
      </c>
      <c r="K25" s="13">
        <v>1617669</v>
      </c>
      <c r="L25" s="13">
        <v>1583989</v>
      </c>
      <c r="M25" s="13">
        <v>1658119</v>
      </c>
      <c r="N25" s="13">
        <v>1809316</v>
      </c>
      <c r="O25" s="13">
        <v>1696780</v>
      </c>
      <c r="P25" s="13">
        <v>2429958</v>
      </c>
      <c r="Q25" s="13">
        <v>2497828</v>
      </c>
      <c r="R25" s="13">
        <v>2195955</v>
      </c>
      <c r="S25" s="13">
        <v>2117243</v>
      </c>
      <c r="T25" s="13">
        <v>1791431</v>
      </c>
      <c r="U25" s="13">
        <v>1882943</v>
      </c>
      <c r="V25" s="13">
        <v>1672496</v>
      </c>
      <c r="W25" s="13">
        <v>1618075</v>
      </c>
      <c r="X25" s="13">
        <v>1677561</v>
      </c>
      <c r="Y25" s="13">
        <v>1677063</v>
      </c>
    </row>
    <row r="26" spans="2:25">
      <c r="B26" s="71" t="s">
        <v>151</v>
      </c>
      <c r="C26" s="76">
        <v>13626864</v>
      </c>
      <c r="D26" s="76">
        <v>14270156</v>
      </c>
      <c r="E26" s="76">
        <v>14259305</v>
      </c>
      <c r="F26" s="76">
        <v>14077264</v>
      </c>
      <c r="G26" s="76">
        <v>15557971</v>
      </c>
      <c r="H26" s="76">
        <v>14974916</v>
      </c>
      <c r="I26" s="76">
        <v>14018910</v>
      </c>
      <c r="J26" s="76">
        <v>15964868</v>
      </c>
      <c r="K26" s="76">
        <v>15856335</v>
      </c>
      <c r="L26" s="76">
        <v>15609116</v>
      </c>
      <c r="M26" s="76">
        <v>15437931</v>
      </c>
      <c r="N26" s="76">
        <v>17904200</v>
      </c>
      <c r="O26" s="76">
        <v>19548346</v>
      </c>
      <c r="P26" s="76">
        <v>20913166</v>
      </c>
      <c r="Q26" s="76">
        <v>19758915</v>
      </c>
      <c r="R26" s="76">
        <v>21872340</v>
      </c>
      <c r="S26" s="76">
        <v>21082174</v>
      </c>
      <c r="T26" s="76">
        <v>20543684</v>
      </c>
      <c r="U26" s="76">
        <v>21381795</v>
      </c>
      <c r="V26" s="76">
        <v>21111081</v>
      </c>
      <c r="W26" s="76">
        <v>21144925</v>
      </c>
      <c r="X26" s="76">
        <v>22077764</v>
      </c>
      <c r="Y26" s="76">
        <v>21457188</v>
      </c>
    </row>
    <row r="27" spans="2:25" ht="13.5" thickBot="1">
      <c r="B27" s="71"/>
      <c r="C27" s="78">
        <v>36455761</v>
      </c>
      <c r="D27" s="78">
        <v>35470624</v>
      </c>
      <c r="E27" s="78">
        <v>35042108</v>
      </c>
      <c r="F27" s="78">
        <v>35456335</v>
      </c>
      <c r="G27" s="78">
        <v>37618519</v>
      </c>
      <c r="H27" s="78">
        <v>35919330</v>
      </c>
      <c r="I27" s="78">
        <v>35449180</v>
      </c>
      <c r="J27" s="78">
        <v>38547200</v>
      </c>
      <c r="K27" s="78">
        <v>39426244</v>
      </c>
      <c r="L27" s="78">
        <v>38666696</v>
      </c>
      <c r="M27" s="78">
        <v>40630858</v>
      </c>
      <c r="N27" s="78">
        <v>43628544</v>
      </c>
      <c r="O27" s="78">
        <v>44725976</v>
      </c>
      <c r="P27" s="78">
        <v>47242252</v>
      </c>
      <c r="Q27" s="78">
        <v>47100009</v>
      </c>
      <c r="R27" s="78">
        <v>50490441</v>
      </c>
      <c r="S27" s="78">
        <v>52336497</v>
      </c>
      <c r="T27" s="78">
        <v>52267107</v>
      </c>
      <c r="U27" s="78">
        <v>52508726</v>
      </c>
      <c r="V27" s="78">
        <v>51615664</v>
      </c>
      <c r="W27" s="78">
        <v>50061730</v>
      </c>
      <c r="X27" s="78">
        <v>47957309</v>
      </c>
      <c r="Y27" s="78">
        <v>46221847</v>
      </c>
    </row>
    <row r="28" spans="2:25" ht="13.5" thickTop="1">
      <c r="B28" s="7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2:25">
      <c r="B29" s="69" t="s">
        <v>152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2:25">
      <c r="B30" s="72" t="s">
        <v>153</v>
      </c>
      <c r="C30" s="13">
        <v>8951797</v>
      </c>
      <c r="D30" s="13">
        <v>9084932</v>
      </c>
      <c r="E30" s="13">
        <v>9462661</v>
      </c>
      <c r="F30" s="13">
        <v>9548554</v>
      </c>
      <c r="G30" s="13">
        <v>13419709</v>
      </c>
      <c r="H30" s="13">
        <v>12642811</v>
      </c>
      <c r="I30" s="13">
        <v>12734986</v>
      </c>
      <c r="J30" s="13">
        <v>12977621</v>
      </c>
      <c r="K30" s="13">
        <v>13094500</v>
      </c>
      <c r="L30" s="13">
        <v>13174144</v>
      </c>
      <c r="M30" s="13">
        <v>13735383</v>
      </c>
      <c r="N30" s="13">
        <v>14206485</v>
      </c>
      <c r="O30" s="13">
        <v>13730506</v>
      </c>
      <c r="P30" s="13">
        <v>20310066</v>
      </c>
      <c r="Q30" s="13">
        <v>20510812</v>
      </c>
      <c r="R30" s="13">
        <v>23406105</v>
      </c>
      <c r="S30" s="13">
        <v>23097860</v>
      </c>
      <c r="T30" s="13">
        <v>22843969</v>
      </c>
      <c r="U30" s="13">
        <v>22818299</v>
      </c>
      <c r="V30" s="13">
        <v>22176286</v>
      </c>
      <c r="W30" s="13">
        <v>21617930</v>
      </c>
      <c r="X30" s="13">
        <v>21429033</v>
      </c>
      <c r="Y30" s="13">
        <v>21247739</v>
      </c>
    </row>
    <row r="31" spans="2:25">
      <c r="B31" s="72" t="s">
        <v>154</v>
      </c>
      <c r="C31" s="13">
        <v>16912969</v>
      </c>
      <c r="D31" s="13">
        <v>17190470</v>
      </c>
      <c r="E31" s="13">
        <v>16197018</v>
      </c>
      <c r="F31" s="13">
        <v>17106708</v>
      </c>
      <c r="G31" s="13">
        <v>18970657</v>
      </c>
      <c r="H31" s="13">
        <v>18158879</v>
      </c>
      <c r="I31" s="13">
        <v>18258538</v>
      </c>
      <c r="J31" s="13">
        <v>19750328</v>
      </c>
      <c r="K31" s="13">
        <v>20306111</v>
      </c>
      <c r="L31" s="13">
        <v>20642152</v>
      </c>
      <c r="M31" s="13">
        <v>22318976</v>
      </c>
      <c r="N31" s="13">
        <v>23133644</v>
      </c>
      <c r="O31" s="13">
        <v>21741936</v>
      </c>
      <c r="P31" s="13">
        <v>24202503</v>
      </c>
      <c r="Q31" s="13">
        <v>25007902</v>
      </c>
      <c r="R31" s="13">
        <v>27481605</v>
      </c>
      <c r="S31" s="13">
        <v>27050711</v>
      </c>
      <c r="T31" s="13">
        <v>26899110</v>
      </c>
      <c r="U31" s="13">
        <v>26721645</v>
      </c>
      <c r="V31" s="13">
        <v>26909970</v>
      </c>
      <c r="W31" s="13">
        <v>25841812</v>
      </c>
      <c r="X31" s="13">
        <v>26808567</v>
      </c>
      <c r="Y31" s="13">
        <v>27449634</v>
      </c>
    </row>
    <row r="32" spans="2:25">
      <c r="B32" s="71" t="s">
        <v>155</v>
      </c>
      <c r="C32" s="13">
        <v>1618</v>
      </c>
      <c r="D32" s="13">
        <v>417</v>
      </c>
      <c r="E32" s="13">
        <v>56907</v>
      </c>
      <c r="F32" s="13">
        <v>56215</v>
      </c>
      <c r="G32" s="13">
        <v>62221</v>
      </c>
      <c r="H32" s="13">
        <v>43879</v>
      </c>
      <c r="I32" s="13">
        <v>38562</v>
      </c>
      <c r="J32" s="13">
        <v>52977</v>
      </c>
      <c r="K32" s="13">
        <v>96673</v>
      </c>
      <c r="L32" s="13">
        <v>92419</v>
      </c>
      <c r="M32" s="13">
        <v>93991</v>
      </c>
      <c r="N32" s="13">
        <v>102974</v>
      </c>
      <c r="O32" s="13">
        <v>116653</v>
      </c>
      <c r="P32" s="13">
        <v>156178</v>
      </c>
      <c r="Q32" s="13">
        <v>135731</v>
      </c>
      <c r="R32" s="13">
        <v>109254</v>
      </c>
      <c r="S32" s="13">
        <v>95355</v>
      </c>
      <c r="T32" s="13">
        <v>70263</v>
      </c>
      <c r="U32" s="13">
        <v>38118</v>
      </c>
      <c r="V32" s="13">
        <v>26022</v>
      </c>
      <c r="W32" s="13">
        <v>26022</v>
      </c>
      <c r="X32" s="13">
        <v>26192</v>
      </c>
      <c r="Y32" s="13">
        <v>27273</v>
      </c>
    </row>
    <row r="33" spans="2:25">
      <c r="B33" s="71" t="s">
        <v>156</v>
      </c>
      <c r="C33" s="13">
        <v>6921897</v>
      </c>
      <c r="D33" s="13">
        <v>6867356</v>
      </c>
      <c r="E33" s="13">
        <v>6839557</v>
      </c>
      <c r="F33" s="13">
        <v>6999122</v>
      </c>
      <c r="G33" s="13">
        <v>7049204</v>
      </c>
      <c r="H33" s="13">
        <v>6887701</v>
      </c>
      <c r="I33" s="13">
        <v>7299172</v>
      </c>
      <c r="J33" s="13">
        <v>7504007</v>
      </c>
      <c r="K33" s="13">
        <v>7783472</v>
      </c>
      <c r="L33" s="13">
        <v>7858132</v>
      </c>
      <c r="M33" s="13">
        <v>8262854</v>
      </c>
      <c r="N33" s="13">
        <v>8208486</v>
      </c>
      <c r="O33" s="13">
        <v>8115422</v>
      </c>
      <c r="P33" s="13">
        <v>8163824</v>
      </c>
      <c r="Q33" s="13">
        <v>8225508</v>
      </c>
      <c r="R33" s="13">
        <v>8400152</v>
      </c>
      <c r="S33" s="13">
        <v>8561724</v>
      </c>
      <c r="T33" s="13">
        <v>8425563</v>
      </c>
      <c r="U33" s="13">
        <v>8185580</v>
      </c>
      <c r="V33" s="13">
        <v>7985974</v>
      </c>
      <c r="W33" s="13">
        <v>7381465</v>
      </c>
      <c r="X33" s="13">
        <v>3040178</v>
      </c>
      <c r="Y33" s="13">
        <v>1841229</v>
      </c>
    </row>
    <row r="34" spans="2:25">
      <c r="B34" s="71" t="s">
        <v>157</v>
      </c>
      <c r="C34" s="13">
        <v>899</v>
      </c>
      <c r="D34" s="13">
        <v>898</v>
      </c>
      <c r="E34" s="13">
        <v>903</v>
      </c>
      <c r="F34" s="13">
        <v>141</v>
      </c>
      <c r="G34" s="13">
        <v>50</v>
      </c>
      <c r="H34" s="13">
        <v>50</v>
      </c>
      <c r="I34" s="13">
        <v>554</v>
      </c>
      <c r="J34" s="13">
        <v>1118</v>
      </c>
      <c r="K34" s="13">
        <v>1162</v>
      </c>
      <c r="L34" s="13">
        <v>1170</v>
      </c>
      <c r="M34" s="13">
        <v>28593</v>
      </c>
      <c r="N34" s="13">
        <v>31286</v>
      </c>
      <c r="O34" s="13">
        <v>28712</v>
      </c>
      <c r="P34" s="13">
        <v>29433</v>
      </c>
      <c r="Q34" s="13">
        <v>30025</v>
      </c>
      <c r="R34" s="13">
        <v>63925</v>
      </c>
      <c r="S34" s="13">
        <v>135576</v>
      </c>
      <c r="T34" s="13">
        <v>62067</v>
      </c>
      <c r="U34" s="13">
        <v>62057</v>
      </c>
      <c r="V34" s="13">
        <v>62030</v>
      </c>
      <c r="W34" s="13">
        <v>61367</v>
      </c>
      <c r="X34" s="13">
        <v>61377</v>
      </c>
      <c r="Y34" s="13">
        <v>1628599</v>
      </c>
    </row>
    <row r="35" spans="2:25">
      <c r="B35" s="71" t="s">
        <v>158</v>
      </c>
      <c r="C35" s="13">
        <v>33741</v>
      </c>
      <c r="D35" s="13">
        <v>63434</v>
      </c>
      <c r="E35" s="13">
        <v>182381</v>
      </c>
      <c r="F35" s="13">
        <v>207157</v>
      </c>
      <c r="G35" s="13">
        <v>136774</v>
      </c>
      <c r="H35" s="13">
        <v>146339</v>
      </c>
      <c r="I35" s="13">
        <v>115741</v>
      </c>
      <c r="J35" s="13">
        <v>133910</v>
      </c>
      <c r="K35" s="13">
        <v>130538</v>
      </c>
      <c r="L35" s="13">
        <v>109425</v>
      </c>
      <c r="M35" s="13">
        <v>254788</v>
      </c>
      <c r="N35" s="13">
        <v>229231</v>
      </c>
      <c r="O35" s="13">
        <v>135385</v>
      </c>
      <c r="P35" s="13">
        <v>146727</v>
      </c>
      <c r="Q35" s="13">
        <v>175297</v>
      </c>
      <c r="R35" s="13">
        <v>398318</v>
      </c>
      <c r="S35" s="13">
        <v>290894</v>
      </c>
      <c r="T35" s="13">
        <v>127719</v>
      </c>
      <c r="U35" s="13">
        <v>134077</v>
      </c>
      <c r="V35" s="13">
        <v>143777</v>
      </c>
      <c r="W35" s="13">
        <v>0</v>
      </c>
      <c r="X35" s="13">
        <v>0</v>
      </c>
      <c r="Y35" s="13">
        <v>0</v>
      </c>
    </row>
    <row r="36" spans="2:25">
      <c r="B36" s="71" t="s">
        <v>159</v>
      </c>
      <c r="C36" s="13">
        <v>81740</v>
      </c>
      <c r="D36" s="13">
        <v>86714</v>
      </c>
      <c r="E36" s="13">
        <v>93433</v>
      </c>
      <c r="F36" s="13">
        <v>97533</v>
      </c>
      <c r="G36" s="13">
        <v>78997</v>
      </c>
      <c r="H36" s="13">
        <v>80202</v>
      </c>
      <c r="I36" s="13">
        <v>85122</v>
      </c>
      <c r="J36" s="13">
        <v>94638</v>
      </c>
      <c r="K36" s="13">
        <v>83235</v>
      </c>
      <c r="L36" s="13">
        <v>88967</v>
      </c>
      <c r="M36" s="13">
        <v>103256</v>
      </c>
      <c r="N36" s="13">
        <v>101203</v>
      </c>
      <c r="O36" s="13">
        <v>72793</v>
      </c>
      <c r="P36" s="13">
        <v>76355</v>
      </c>
      <c r="Q36" s="13">
        <v>79659</v>
      </c>
      <c r="R36" s="13">
        <v>117684</v>
      </c>
      <c r="S36" s="13">
        <v>98135</v>
      </c>
      <c r="T36" s="13">
        <v>102519</v>
      </c>
      <c r="U36" s="13">
        <v>116754</v>
      </c>
      <c r="V36" s="13">
        <v>535157</v>
      </c>
      <c r="W36" s="13">
        <v>419743</v>
      </c>
      <c r="X36" s="13">
        <v>442354</v>
      </c>
      <c r="Y36" s="13">
        <v>437959</v>
      </c>
    </row>
    <row r="37" spans="2:25">
      <c r="B37" s="71" t="s">
        <v>160</v>
      </c>
      <c r="C37" s="13">
        <v>265357</v>
      </c>
      <c r="D37" s="13">
        <v>253812</v>
      </c>
      <c r="E37" s="13">
        <v>231692</v>
      </c>
      <c r="F37" s="13">
        <v>241955</v>
      </c>
      <c r="G37" s="13">
        <v>227740</v>
      </c>
      <c r="H37" s="13">
        <v>224613</v>
      </c>
      <c r="I37" s="13">
        <v>231533</v>
      </c>
      <c r="J37" s="13">
        <v>275225</v>
      </c>
      <c r="K37" s="13">
        <v>263786</v>
      </c>
      <c r="L37" s="13">
        <v>214747</v>
      </c>
      <c r="M37" s="13">
        <v>254014</v>
      </c>
      <c r="N37" s="13">
        <v>248156</v>
      </c>
      <c r="O37" s="13">
        <v>235345</v>
      </c>
      <c r="P37" s="13">
        <v>232452</v>
      </c>
      <c r="Q37" s="13">
        <v>225690</v>
      </c>
      <c r="R37" s="13">
        <v>291633</v>
      </c>
      <c r="S37" s="13">
        <v>217919</v>
      </c>
      <c r="T37" s="13">
        <v>244968</v>
      </c>
      <c r="U37" s="13">
        <v>252159</v>
      </c>
      <c r="V37" s="13">
        <v>270046</v>
      </c>
      <c r="W37" s="13">
        <v>294232</v>
      </c>
      <c r="X37" s="13">
        <v>410069</v>
      </c>
      <c r="Y37" s="13">
        <v>447782</v>
      </c>
    </row>
    <row r="38" spans="2:25">
      <c r="B38" s="71" t="s">
        <v>161</v>
      </c>
      <c r="C38" s="76">
        <v>33170018</v>
      </c>
      <c r="D38" s="76">
        <v>33548033</v>
      </c>
      <c r="E38" s="76">
        <v>33064552</v>
      </c>
      <c r="F38" s="76">
        <v>34257385</v>
      </c>
      <c r="G38" s="76">
        <v>39945352</v>
      </c>
      <c r="H38" s="76">
        <v>38184474</v>
      </c>
      <c r="I38" s="76">
        <v>38764208</v>
      </c>
      <c r="J38" s="76">
        <v>40789824</v>
      </c>
      <c r="K38" s="76">
        <v>41759477</v>
      </c>
      <c r="L38" s="76">
        <v>42181156</v>
      </c>
      <c r="M38" s="76">
        <v>45051855</v>
      </c>
      <c r="N38" s="76">
        <v>46261465</v>
      </c>
      <c r="O38" s="76">
        <v>44176752</v>
      </c>
      <c r="P38" s="76">
        <v>53317538</v>
      </c>
      <c r="Q38" s="76">
        <v>54390624</v>
      </c>
      <c r="R38" s="76">
        <v>60268676</v>
      </c>
      <c r="S38" s="76">
        <v>59548174</v>
      </c>
      <c r="T38" s="76">
        <v>58776178</v>
      </c>
      <c r="U38" s="76">
        <v>58328689</v>
      </c>
      <c r="V38" s="76">
        <v>58109262</v>
      </c>
      <c r="W38" s="76">
        <v>55642571</v>
      </c>
      <c r="X38" s="76">
        <v>52217770</v>
      </c>
      <c r="Y38" s="76">
        <v>53080215</v>
      </c>
    </row>
    <row r="39" spans="2:25">
      <c r="B39" s="77" t="s">
        <v>162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2:25">
      <c r="B40" s="71" t="s">
        <v>163</v>
      </c>
      <c r="C40" s="21">
        <v>456175</v>
      </c>
      <c r="D40" s="21">
        <v>401752</v>
      </c>
      <c r="E40" s="21">
        <v>325641</v>
      </c>
      <c r="F40" s="21">
        <v>62805</v>
      </c>
      <c r="G40" s="21">
        <v>110102</v>
      </c>
      <c r="H40" s="21">
        <v>110817</v>
      </c>
      <c r="I40" s="21">
        <v>81274</v>
      </c>
      <c r="J40" s="21">
        <v>79533</v>
      </c>
      <c r="K40" s="21">
        <v>91781</v>
      </c>
      <c r="L40" s="13">
        <v>125177</v>
      </c>
      <c r="M40" s="13">
        <v>77055</v>
      </c>
      <c r="N40" s="13">
        <v>155125</v>
      </c>
      <c r="O40" s="21">
        <v>217531</v>
      </c>
      <c r="P40" s="13">
        <v>148512</v>
      </c>
      <c r="Q40" s="13">
        <v>140578</v>
      </c>
      <c r="R40" s="13">
        <v>174747</v>
      </c>
      <c r="S40" s="21">
        <v>187746</v>
      </c>
      <c r="T40" s="13">
        <v>153191</v>
      </c>
      <c r="U40" s="13">
        <v>112496</v>
      </c>
      <c r="V40" s="13">
        <v>174279</v>
      </c>
      <c r="W40" s="13">
        <v>198719</v>
      </c>
      <c r="X40" s="13">
        <v>153635</v>
      </c>
      <c r="Y40" s="13">
        <v>181099</v>
      </c>
    </row>
    <row r="41" spans="2:25">
      <c r="B41" s="72" t="s">
        <v>164</v>
      </c>
      <c r="C41" s="13">
        <v>2529788</v>
      </c>
      <c r="D41" s="13">
        <v>2554021</v>
      </c>
      <c r="E41" s="13">
        <v>2452290</v>
      </c>
      <c r="F41" s="13">
        <v>2679905</v>
      </c>
      <c r="G41" s="13">
        <v>3326860</v>
      </c>
      <c r="H41" s="13">
        <v>3060378</v>
      </c>
      <c r="I41" s="13">
        <v>2877674</v>
      </c>
      <c r="J41" s="13">
        <v>3062390</v>
      </c>
      <c r="K41" s="13">
        <v>3525104</v>
      </c>
      <c r="L41" s="13">
        <v>3423850</v>
      </c>
      <c r="M41" s="13">
        <v>3673774</v>
      </c>
      <c r="N41" s="13">
        <v>3954716</v>
      </c>
      <c r="O41" s="13">
        <v>3608941</v>
      </c>
      <c r="P41" s="13">
        <v>4192971</v>
      </c>
      <c r="Q41" s="13">
        <v>3982945</v>
      </c>
      <c r="R41" s="13">
        <v>4775304</v>
      </c>
      <c r="S41" s="13">
        <v>4872522</v>
      </c>
      <c r="T41" s="13">
        <v>4775392</v>
      </c>
      <c r="U41" s="13">
        <v>4449417</v>
      </c>
      <c r="V41" s="13">
        <v>4496637</v>
      </c>
      <c r="W41" s="13">
        <v>3670066</v>
      </c>
      <c r="X41" s="13">
        <v>4079667</v>
      </c>
      <c r="Y41" s="13">
        <v>4474542</v>
      </c>
    </row>
    <row r="42" spans="2:25">
      <c r="B42" s="116" t="s">
        <v>284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449533</v>
      </c>
      <c r="X42" s="13">
        <v>410147</v>
      </c>
      <c r="Y42" s="13">
        <v>480820</v>
      </c>
    </row>
    <row r="43" spans="2:25">
      <c r="B43" s="72" t="s">
        <v>165</v>
      </c>
      <c r="C43" s="13">
        <v>15196</v>
      </c>
      <c r="D43" s="13">
        <v>11356</v>
      </c>
      <c r="E43" s="13">
        <v>0</v>
      </c>
      <c r="F43" s="13">
        <v>31403</v>
      </c>
      <c r="G43" s="13">
        <v>23201</v>
      </c>
      <c r="H43" s="13">
        <v>14008</v>
      </c>
      <c r="I43" s="13">
        <v>32494</v>
      </c>
      <c r="J43" s="13">
        <v>33855</v>
      </c>
      <c r="K43" s="13">
        <v>110386</v>
      </c>
      <c r="L43" s="13">
        <v>116840</v>
      </c>
      <c r="M43" s="13">
        <v>134445</v>
      </c>
      <c r="N43" s="13">
        <v>113251</v>
      </c>
      <c r="O43" s="13">
        <v>0</v>
      </c>
      <c r="P43" s="13">
        <v>0</v>
      </c>
      <c r="Q43" s="13">
        <v>0</v>
      </c>
      <c r="R43" s="13">
        <v>2735</v>
      </c>
      <c r="S43" s="13">
        <v>3022</v>
      </c>
      <c r="T43" s="13">
        <v>57459</v>
      </c>
      <c r="U43" s="13">
        <v>58856</v>
      </c>
      <c r="V43" s="13">
        <v>53109</v>
      </c>
      <c r="W43" s="13">
        <v>207356</v>
      </c>
      <c r="X43" s="13">
        <v>198693</v>
      </c>
      <c r="Y43" s="13">
        <v>223383</v>
      </c>
    </row>
    <row r="44" spans="2:25">
      <c r="B44" s="72" t="s">
        <v>166</v>
      </c>
      <c r="C44" s="13">
        <v>8</v>
      </c>
      <c r="D44" s="13">
        <v>9</v>
      </c>
      <c r="E44" s="13">
        <v>8</v>
      </c>
      <c r="F44" s="13">
        <v>8</v>
      </c>
      <c r="G44" s="13">
        <v>19</v>
      </c>
      <c r="H44" s="13">
        <v>17</v>
      </c>
      <c r="I44" s="13">
        <v>17</v>
      </c>
      <c r="J44" s="13">
        <v>14</v>
      </c>
      <c r="K44" s="13">
        <v>15</v>
      </c>
      <c r="L44" s="13">
        <v>25</v>
      </c>
      <c r="M44" s="13">
        <v>23</v>
      </c>
      <c r="N44" s="13">
        <v>28</v>
      </c>
      <c r="O44" s="13">
        <v>27</v>
      </c>
      <c r="P44" s="13">
        <v>20</v>
      </c>
      <c r="Q44" s="13">
        <v>20</v>
      </c>
      <c r="R44" s="13">
        <v>18</v>
      </c>
      <c r="S44" s="13">
        <v>18</v>
      </c>
      <c r="T44" s="13">
        <v>15</v>
      </c>
      <c r="U44" s="13">
        <v>66</v>
      </c>
      <c r="V44" s="13">
        <v>64</v>
      </c>
      <c r="W44" s="13">
        <v>54</v>
      </c>
      <c r="X44" s="13">
        <v>47</v>
      </c>
      <c r="Y44" s="13">
        <v>41</v>
      </c>
    </row>
    <row r="45" spans="2:25">
      <c r="B45" s="71" t="s">
        <v>167</v>
      </c>
      <c r="C45" s="13">
        <v>36705</v>
      </c>
      <c r="D45" s="13">
        <v>37665</v>
      </c>
      <c r="E45" s="13">
        <v>23859</v>
      </c>
      <c r="F45" s="13">
        <v>32822</v>
      </c>
      <c r="G45" s="13">
        <v>35361</v>
      </c>
      <c r="H45" s="13">
        <v>20115</v>
      </c>
      <c r="I45" s="13">
        <v>20818</v>
      </c>
      <c r="J45" s="13">
        <v>25007</v>
      </c>
      <c r="K45" s="13">
        <v>25827</v>
      </c>
      <c r="L45" s="13">
        <v>31320</v>
      </c>
      <c r="M45" s="13">
        <v>40105</v>
      </c>
      <c r="N45" s="13">
        <v>122994</v>
      </c>
      <c r="O45" s="13">
        <v>153625</v>
      </c>
      <c r="P45" s="13">
        <v>241800</v>
      </c>
      <c r="Q45" s="13">
        <v>314222</v>
      </c>
      <c r="R45" s="13">
        <v>199111</v>
      </c>
      <c r="S45" s="13">
        <v>180666</v>
      </c>
      <c r="T45" s="13">
        <v>185023</v>
      </c>
      <c r="U45" s="13">
        <v>176740</v>
      </c>
      <c r="V45" s="13">
        <v>41615</v>
      </c>
      <c r="W45" s="13">
        <v>25139</v>
      </c>
      <c r="X45" s="13">
        <v>28338</v>
      </c>
      <c r="Y45" s="13">
        <v>66085</v>
      </c>
    </row>
    <row r="46" spans="2:25">
      <c r="B46" s="71" t="s">
        <v>168</v>
      </c>
      <c r="C46" s="13">
        <v>7997465</v>
      </c>
      <c r="D46" s="13">
        <v>6643533</v>
      </c>
      <c r="E46" s="13">
        <v>7097150</v>
      </c>
      <c r="F46" s="13">
        <v>6432918</v>
      </c>
      <c r="G46" s="13">
        <v>5565557</v>
      </c>
      <c r="H46" s="13">
        <v>4375155</v>
      </c>
      <c r="I46" s="13">
        <v>4660958</v>
      </c>
      <c r="J46" s="13">
        <v>5115570</v>
      </c>
      <c r="K46" s="13">
        <v>5654401</v>
      </c>
      <c r="L46" s="13">
        <v>5446969</v>
      </c>
      <c r="M46" s="13">
        <v>4356505</v>
      </c>
      <c r="N46" s="13">
        <v>5510692</v>
      </c>
      <c r="O46" s="13">
        <v>10878587</v>
      </c>
      <c r="P46" s="13">
        <v>8100628</v>
      </c>
      <c r="Q46" s="13">
        <v>6033572</v>
      </c>
      <c r="R46" s="13">
        <v>5332414</v>
      </c>
      <c r="S46" s="13">
        <v>6726159</v>
      </c>
      <c r="T46" s="13">
        <v>7373615</v>
      </c>
      <c r="U46" s="13">
        <v>6872815</v>
      </c>
      <c r="V46" s="13">
        <v>6812868</v>
      </c>
      <c r="W46" s="13">
        <v>5714857</v>
      </c>
      <c r="X46" s="13">
        <v>6234411</v>
      </c>
      <c r="Y46" s="13">
        <v>6018626</v>
      </c>
    </row>
    <row r="47" spans="2:25">
      <c r="B47" s="71" t="s">
        <v>169</v>
      </c>
      <c r="C47" s="13">
        <v>269958</v>
      </c>
      <c r="D47" s="13">
        <v>276665</v>
      </c>
      <c r="E47" s="13">
        <v>277489</v>
      </c>
      <c r="F47" s="13">
        <v>0</v>
      </c>
      <c r="G47" s="13">
        <v>0</v>
      </c>
      <c r="H47" s="13">
        <v>143632</v>
      </c>
      <c r="I47" s="13">
        <v>233491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140969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223162</v>
      </c>
      <c r="W47" s="13">
        <v>199370</v>
      </c>
      <c r="X47" s="13">
        <v>1202440</v>
      </c>
      <c r="Y47" s="13">
        <v>213135</v>
      </c>
    </row>
    <row r="48" spans="2:25">
      <c r="B48" s="71" t="s">
        <v>170</v>
      </c>
      <c r="C48" s="76">
        <v>11305295</v>
      </c>
      <c r="D48" s="76">
        <v>9925001</v>
      </c>
      <c r="E48" s="76">
        <v>10176437</v>
      </c>
      <c r="F48" s="76">
        <v>9239861</v>
      </c>
      <c r="G48" s="76">
        <v>9061100</v>
      </c>
      <c r="H48" s="76">
        <v>7724122</v>
      </c>
      <c r="I48" s="76">
        <v>7906726</v>
      </c>
      <c r="J48" s="76">
        <v>8316369</v>
      </c>
      <c r="K48" s="76">
        <v>9407514</v>
      </c>
      <c r="L48" s="76">
        <v>9144181</v>
      </c>
      <c r="M48" s="76">
        <v>8281907</v>
      </c>
      <c r="N48" s="76">
        <v>9856806</v>
      </c>
      <c r="O48" s="76">
        <v>14999680</v>
      </c>
      <c r="P48" s="76">
        <v>12683931</v>
      </c>
      <c r="Q48" s="76">
        <v>10471337</v>
      </c>
      <c r="R48" s="76">
        <v>10484329</v>
      </c>
      <c r="S48" s="76">
        <v>11970133</v>
      </c>
      <c r="T48" s="76">
        <v>12544695</v>
      </c>
      <c r="U48" s="76">
        <v>11670390</v>
      </c>
      <c r="V48" s="76">
        <v>11801734</v>
      </c>
      <c r="W48" s="76">
        <v>10465094</v>
      </c>
      <c r="X48" s="76">
        <v>12307378</v>
      </c>
      <c r="Y48" s="76">
        <v>11657731</v>
      </c>
    </row>
    <row r="49" spans="2:25">
      <c r="B49" s="7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2:25">
      <c r="B50" s="77" t="s">
        <v>171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>
      <c r="B51" s="71" t="s">
        <v>172</v>
      </c>
      <c r="C51" s="13">
        <v>5909388</v>
      </c>
      <c r="D51" s="13">
        <v>5713100</v>
      </c>
      <c r="E51" s="13">
        <v>5636411</v>
      </c>
      <c r="F51" s="13">
        <v>6108805</v>
      </c>
      <c r="G51" s="13">
        <v>8542945</v>
      </c>
      <c r="H51" s="13">
        <v>7815797</v>
      </c>
      <c r="I51" s="13">
        <v>7882932</v>
      </c>
      <c r="J51" s="13">
        <v>8374621</v>
      </c>
      <c r="K51" s="13">
        <v>9074472</v>
      </c>
      <c r="L51" s="13">
        <v>8701645</v>
      </c>
      <c r="M51" s="13">
        <v>9783284</v>
      </c>
      <c r="N51" s="13">
        <v>9500528</v>
      </c>
      <c r="O51" s="13">
        <v>8549502</v>
      </c>
      <c r="P51" s="13">
        <v>10242633</v>
      </c>
      <c r="Q51" s="13">
        <v>10159873</v>
      </c>
      <c r="R51" s="13">
        <v>12282899</v>
      </c>
      <c r="S51" s="13">
        <v>12316341</v>
      </c>
      <c r="T51" s="13">
        <v>12057749</v>
      </c>
      <c r="U51" s="13">
        <v>11783210</v>
      </c>
      <c r="V51" s="13">
        <v>12616963</v>
      </c>
      <c r="W51" s="13">
        <v>11524581</v>
      </c>
      <c r="X51" s="13">
        <v>11838220.620543754</v>
      </c>
      <c r="Y51" s="13">
        <v>10812664</v>
      </c>
    </row>
    <row r="52" spans="2:25">
      <c r="B52" s="117" t="s">
        <v>285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>
        <v>50617</v>
      </c>
      <c r="X52" s="13">
        <v>50570.379456246977</v>
      </c>
      <c r="Y52" s="13">
        <v>1223865</v>
      </c>
    </row>
    <row r="53" spans="2:25">
      <c r="B53" s="71" t="s">
        <v>147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142253</v>
      </c>
      <c r="O53" s="13"/>
      <c r="P53" s="13"/>
      <c r="Q53" s="13"/>
      <c r="R53" s="13">
        <v>140817</v>
      </c>
      <c r="S53" s="13">
        <v>140394</v>
      </c>
      <c r="T53" s="13">
        <v>136166</v>
      </c>
      <c r="U53" s="13">
        <v>132360</v>
      </c>
      <c r="V53" s="13">
        <v>126017</v>
      </c>
      <c r="W53" s="13">
        <v>118828</v>
      </c>
      <c r="X53" s="13">
        <v>119251</v>
      </c>
      <c r="Y53" s="13">
        <v>117559</v>
      </c>
    </row>
    <row r="54" spans="2:25">
      <c r="B54" s="71" t="s">
        <v>144</v>
      </c>
      <c r="C54" s="13">
        <v>1783264</v>
      </c>
      <c r="D54" s="13">
        <v>1866833</v>
      </c>
      <c r="E54" s="13">
        <v>1480367</v>
      </c>
      <c r="F54" s="13">
        <v>1683988</v>
      </c>
      <c r="G54" s="13">
        <v>2544027</v>
      </c>
      <c r="H54" s="13">
        <v>1824775</v>
      </c>
      <c r="I54" s="13">
        <v>2151347</v>
      </c>
      <c r="J54" s="13">
        <v>1948641</v>
      </c>
      <c r="K54" s="13">
        <v>2317767</v>
      </c>
      <c r="L54" s="13">
        <v>2414899</v>
      </c>
      <c r="M54" s="13">
        <v>1874385</v>
      </c>
      <c r="N54" s="13">
        <v>2347730</v>
      </c>
      <c r="O54" s="13">
        <v>5431125</v>
      </c>
      <c r="P54" s="13">
        <v>6522282</v>
      </c>
      <c r="Q54" s="13">
        <v>6072844</v>
      </c>
      <c r="R54" s="13">
        <v>7124409</v>
      </c>
      <c r="S54" s="13">
        <v>6196430</v>
      </c>
      <c r="T54" s="13">
        <v>5806718</v>
      </c>
      <c r="U54" s="13">
        <v>4332193</v>
      </c>
      <c r="V54" s="13">
        <v>4387670</v>
      </c>
      <c r="W54" s="13">
        <v>3506831</v>
      </c>
      <c r="X54" s="13">
        <v>3261264</v>
      </c>
      <c r="Y54" s="13">
        <v>4966502</v>
      </c>
    </row>
    <row r="55" spans="2:25">
      <c r="B55" s="71" t="s">
        <v>158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2538</v>
      </c>
      <c r="J55" s="13">
        <v>3551</v>
      </c>
      <c r="K55" s="13">
        <v>2227</v>
      </c>
      <c r="L55" s="13">
        <v>1636</v>
      </c>
      <c r="M55" s="13">
        <v>1764</v>
      </c>
      <c r="N55" s="13">
        <v>173112</v>
      </c>
      <c r="O55" s="13">
        <v>185714</v>
      </c>
      <c r="P55" s="13">
        <v>204160</v>
      </c>
      <c r="Q55" s="13">
        <v>268662</v>
      </c>
      <c r="R55" s="13">
        <v>162650</v>
      </c>
      <c r="S55" s="13">
        <v>161586</v>
      </c>
      <c r="T55" s="13">
        <v>160351</v>
      </c>
      <c r="U55" s="13">
        <v>155875</v>
      </c>
      <c r="V55" s="13">
        <v>152621</v>
      </c>
      <c r="W55" s="13">
        <v>146573</v>
      </c>
      <c r="X55" s="13">
        <v>150581</v>
      </c>
      <c r="Y55" s="13">
        <v>156663</v>
      </c>
    </row>
    <row r="56" spans="2:25">
      <c r="B56" s="71" t="s">
        <v>173</v>
      </c>
      <c r="C56" s="13">
        <v>161284</v>
      </c>
      <c r="D56" s="13">
        <v>261400</v>
      </c>
      <c r="E56" s="13">
        <v>239748</v>
      </c>
      <c r="F56" s="13">
        <v>248118</v>
      </c>
      <c r="G56" s="13">
        <v>300961</v>
      </c>
      <c r="H56" s="13">
        <v>348694</v>
      </c>
      <c r="I56" s="13">
        <v>473451</v>
      </c>
      <c r="J56" s="13">
        <v>232180</v>
      </c>
      <c r="K56" s="13">
        <v>346281</v>
      </c>
      <c r="L56" s="13">
        <v>335460</v>
      </c>
      <c r="M56" s="13">
        <v>347201</v>
      </c>
      <c r="N56" s="13">
        <v>326104</v>
      </c>
      <c r="O56" s="13">
        <v>271518</v>
      </c>
      <c r="P56" s="13">
        <v>731336</v>
      </c>
      <c r="Q56" s="13">
        <v>814263</v>
      </c>
      <c r="R56" s="13">
        <v>551789</v>
      </c>
      <c r="S56" s="13">
        <v>367059</v>
      </c>
      <c r="T56" s="13">
        <v>623561</v>
      </c>
      <c r="U56" s="13">
        <v>636796</v>
      </c>
      <c r="V56" s="13">
        <v>754511</v>
      </c>
      <c r="W56" s="13">
        <v>457650</v>
      </c>
      <c r="X56" s="13">
        <v>589779</v>
      </c>
      <c r="Y56" s="13">
        <v>538003</v>
      </c>
    </row>
    <row r="57" spans="2:25">
      <c r="B57" s="71" t="s">
        <v>174</v>
      </c>
      <c r="C57" s="13">
        <v>0</v>
      </c>
      <c r="D57" s="13">
        <v>0</v>
      </c>
      <c r="E57" s="13">
        <v>682977</v>
      </c>
      <c r="F57" s="13">
        <v>0</v>
      </c>
      <c r="G57" s="13">
        <v>0</v>
      </c>
      <c r="H57" s="13">
        <v>0</v>
      </c>
      <c r="I57" s="13">
        <v>686063</v>
      </c>
      <c r="J57" s="13">
        <v>0</v>
      </c>
      <c r="K57" s="13">
        <v>0</v>
      </c>
      <c r="L57" s="13">
        <v>1205001</v>
      </c>
      <c r="M57" s="13">
        <v>696270</v>
      </c>
      <c r="N57" s="13">
        <v>0</v>
      </c>
      <c r="O57" s="13"/>
      <c r="P57" s="13">
        <v>1058806</v>
      </c>
      <c r="Q57" s="13">
        <v>446310</v>
      </c>
      <c r="R57" s="13"/>
      <c r="S57" s="13"/>
      <c r="T57" s="13">
        <v>269221</v>
      </c>
      <c r="U57" s="13">
        <v>449919</v>
      </c>
      <c r="V57" s="13">
        <v>0</v>
      </c>
      <c r="W57" s="13">
        <v>0</v>
      </c>
      <c r="X57" s="13">
        <v>316741</v>
      </c>
      <c r="Y57" s="13">
        <v>453486</v>
      </c>
    </row>
    <row r="58" spans="2:25">
      <c r="B58" s="71" t="s">
        <v>175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2:25">
      <c r="B59" s="71" t="s">
        <v>176</v>
      </c>
      <c r="C59" s="13">
        <v>165616</v>
      </c>
      <c r="D59" s="13">
        <v>161077</v>
      </c>
      <c r="E59" s="13">
        <v>159378</v>
      </c>
      <c r="F59" s="13">
        <v>0</v>
      </c>
      <c r="G59" s="13">
        <v>0</v>
      </c>
      <c r="H59" s="13">
        <v>0</v>
      </c>
      <c r="I59" s="13">
        <v>25423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12597</v>
      </c>
      <c r="P59" s="13">
        <v>0</v>
      </c>
      <c r="Q59" s="13"/>
      <c r="R59" s="13"/>
      <c r="S59" s="13"/>
      <c r="T59" s="13"/>
      <c r="U59" s="13"/>
      <c r="V59" s="13">
        <v>257550</v>
      </c>
      <c r="W59" s="13">
        <v>240855</v>
      </c>
      <c r="X59" s="13">
        <v>241432</v>
      </c>
      <c r="Y59" s="13">
        <v>247357</v>
      </c>
    </row>
    <row r="60" spans="2:25">
      <c r="B60" s="72" t="s">
        <v>177</v>
      </c>
      <c r="C60" s="76">
        <v>8019552</v>
      </c>
      <c r="D60" s="76">
        <v>8002410</v>
      </c>
      <c r="E60" s="76">
        <v>8198881</v>
      </c>
      <c r="F60" s="76">
        <v>8040911</v>
      </c>
      <c r="G60" s="76">
        <v>11387933</v>
      </c>
      <c r="H60" s="76">
        <v>9989266</v>
      </c>
      <c r="I60" s="76">
        <v>11221754</v>
      </c>
      <c r="J60" s="76">
        <v>10558993</v>
      </c>
      <c r="K60" s="76">
        <v>11740747</v>
      </c>
      <c r="L60" s="76">
        <v>12658641</v>
      </c>
      <c r="M60" s="76">
        <v>12702904</v>
      </c>
      <c r="N60" s="76">
        <v>12489727</v>
      </c>
      <c r="O60" s="76">
        <v>14450456</v>
      </c>
      <c r="P60" s="76">
        <v>18759217</v>
      </c>
      <c r="Q60" s="76">
        <v>17761952</v>
      </c>
      <c r="R60" s="76">
        <v>20262564</v>
      </c>
      <c r="S60" s="76">
        <v>19181810</v>
      </c>
      <c r="T60" s="76">
        <v>19053766</v>
      </c>
      <c r="U60" s="76">
        <v>17490353</v>
      </c>
      <c r="V60" s="76">
        <v>18295332</v>
      </c>
      <c r="W60" s="76">
        <v>16045935</v>
      </c>
      <c r="X60" s="76">
        <v>16567839</v>
      </c>
      <c r="Y60" s="76">
        <v>18516099</v>
      </c>
    </row>
    <row r="61" spans="2:25">
      <c r="B61" s="72" t="s">
        <v>178</v>
      </c>
      <c r="C61" s="13">
        <v>3285743</v>
      </c>
      <c r="D61" s="13">
        <v>1922591</v>
      </c>
      <c r="E61" s="13">
        <v>1977556</v>
      </c>
      <c r="F61" s="13">
        <v>1198950</v>
      </c>
      <c r="G61" s="13">
        <v>-2326833</v>
      </c>
      <c r="H61" s="13">
        <v>-2265144</v>
      </c>
      <c r="I61" s="13">
        <v>-3315028</v>
      </c>
      <c r="J61" s="13">
        <v>-2242624</v>
      </c>
      <c r="K61" s="13">
        <v>-2333233</v>
      </c>
      <c r="L61" s="13">
        <v>-3514460</v>
      </c>
      <c r="M61" s="13">
        <v>-4420997</v>
      </c>
      <c r="N61" s="13">
        <v>-2632921</v>
      </c>
      <c r="O61" s="13">
        <v>549224</v>
      </c>
      <c r="P61" s="13">
        <v>-6075286</v>
      </c>
      <c r="Q61" s="13">
        <v>-7290615</v>
      </c>
      <c r="R61" s="13">
        <v>-9778235</v>
      </c>
      <c r="S61" s="13">
        <v>-7211677</v>
      </c>
      <c r="T61" s="13">
        <v>-6509071</v>
      </c>
      <c r="U61" s="13">
        <v>-5819963</v>
      </c>
      <c r="V61" s="13">
        <v>-6493598</v>
      </c>
      <c r="W61" s="13">
        <v>-5580841</v>
      </c>
      <c r="X61" s="13">
        <v>-4260461</v>
      </c>
      <c r="Y61" s="13">
        <v>-6858368</v>
      </c>
    </row>
    <row r="62" spans="2:25" ht="13.5" thickBot="1">
      <c r="B62" s="71" t="s">
        <v>179</v>
      </c>
      <c r="C62" s="78">
        <v>36455761</v>
      </c>
      <c r="D62" s="78">
        <v>35470624</v>
      </c>
      <c r="E62" s="78">
        <v>35042108</v>
      </c>
      <c r="F62" s="78">
        <v>35456335</v>
      </c>
      <c r="G62" s="78">
        <v>37618519</v>
      </c>
      <c r="H62" s="78">
        <v>35919330</v>
      </c>
      <c r="I62" s="78">
        <v>35449180</v>
      </c>
      <c r="J62" s="78">
        <v>38547200</v>
      </c>
      <c r="K62" s="78">
        <v>39426244</v>
      </c>
      <c r="L62" s="78">
        <v>38666696</v>
      </c>
      <c r="M62" s="78">
        <v>40630858</v>
      </c>
      <c r="N62" s="78">
        <v>43628544</v>
      </c>
      <c r="O62" s="78">
        <v>44725976</v>
      </c>
      <c r="P62" s="78">
        <v>47242252</v>
      </c>
      <c r="Q62" s="78">
        <v>47100009</v>
      </c>
      <c r="R62" s="78">
        <v>50490441</v>
      </c>
      <c r="S62" s="78">
        <v>52336497</v>
      </c>
      <c r="T62" s="78">
        <v>52267107</v>
      </c>
      <c r="U62" s="78">
        <v>52508726</v>
      </c>
      <c r="V62" s="78">
        <v>51615664</v>
      </c>
      <c r="W62" s="78">
        <v>50061730</v>
      </c>
      <c r="X62" s="78">
        <v>47957309</v>
      </c>
      <c r="Y62" s="78">
        <v>46221847</v>
      </c>
    </row>
    <row r="63" spans="2:25" ht="13.5" thickTop="1">
      <c r="B63" s="7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2:25">
      <c r="B64" s="71" t="s">
        <v>180</v>
      </c>
      <c r="C64" s="13">
        <v>245</v>
      </c>
      <c r="D64" s="13">
        <v>226</v>
      </c>
      <c r="E64" s="13">
        <v>222</v>
      </c>
      <c r="F64" s="13">
        <v>230</v>
      </c>
      <c r="G64" s="13">
        <v>238</v>
      </c>
      <c r="H64" s="13">
        <v>227</v>
      </c>
      <c r="I64" s="13">
        <v>230</v>
      </c>
      <c r="J64" s="13">
        <v>242</v>
      </c>
      <c r="K64" s="13">
        <v>253</v>
      </c>
      <c r="L64" s="13">
        <v>246</v>
      </c>
      <c r="M64" s="13">
        <v>265</v>
      </c>
      <c r="N64" s="13">
        <v>267</v>
      </c>
      <c r="O64" s="13">
        <v>261</v>
      </c>
      <c r="P64" s="13">
        <v>256</v>
      </c>
      <c r="Q64" s="13">
        <v>262</v>
      </c>
      <c r="R64" s="13">
        <v>263</v>
      </c>
      <c r="S64" s="13">
        <v>285</v>
      </c>
      <c r="T64" s="13">
        <v>285</v>
      </c>
      <c r="U64" s="13">
        <v>279</v>
      </c>
      <c r="V64" s="13">
        <v>273</v>
      </c>
      <c r="W64" s="13">
        <v>258</v>
      </c>
      <c r="X64" s="13">
        <v>223</v>
      </c>
      <c r="Y64" s="13">
        <v>211</v>
      </c>
    </row>
    <row r="65" spans="2:25">
      <c r="B65" s="7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2:25">
      <c r="B66" s="7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2:25">
      <c r="B67" s="7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2:25">
      <c r="B68" s="7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2:25">
      <c r="B69" s="7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2:25">
      <c r="B70" s="7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</sheetData>
  <mergeCells count="6">
    <mergeCell ref="W6:Y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  <pageSetUpPr fitToPage="1"/>
  </sheetPr>
  <dimension ref="B4:Z101"/>
  <sheetViews>
    <sheetView zoomScaleNormal="100" workbookViewId="0">
      <pane xSplit="2" ySplit="7" topLeftCell="Q8" activePane="bottomRight" state="frozen"/>
      <selection pane="topRight" activeCell="C1" sqref="C1"/>
      <selection pane="bottomLeft" activeCell="A8" sqref="A8"/>
      <selection pane="bottomRight" activeCell="O3" sqref="O3"/>
    </sheetView>
  </sheetViews>
  <sheetFormatPr defaultRowHeight="12.75"/>
  <cols>
    <col min="1" max="1" width="3.28515625" style="1" customWidth="1"/>
    <col min="2" max="2" width="64.85546875" style="1" customWidth="1"/>
    <col min="3" max="10" width="11.5703125" style="1" hidden="1" customWidth="1"/>
    <col min="11" max="14" width="11.5703125" style="1" customWidth="1"/>
    <col min="15" max="17" width="11.7109375" style="1" customWidth="1"/>
    <col min="18" max="18" width="11.5703125" style="1" customWidth="1"/>
    <col min="19" max="21" width="11.7109375" style="1" customWidth="1"/>
    <col min="22" max="25" width="11.5703125" style="1" customWidth="1"/>
    <col min="26" max="16384" width="9.140625" style="1"/>
  </cols>
  <sheetData>
    <row r="4" spans="2:26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6">
      <c r="B5" s="2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6">
      <c r="B6" s="69"/>
      <c r="C6" s="201">
        <v>2013</v>
      </c>
      <c r="D6" s="201"/>
      <c r="E6" s="201"/>
      <c r="F6" s="201"/>
      <c r="G6" s="202">
        <v>2014</v>
      </c>
      <c r="H6" s="202"/>
      <c r="I6" s="202"/>
      <c r="J6" s="202"/>
      <c r="K6" s="203">
        <v>2015</v>
      </c>
      <c r="L6" s="203"/>
      <c r="M6" s="203"/>
      <c r="N6" s="203"/>
      <c r="O6" s="204">
        <v>2016</v>
      </c>
      <c r="P6" s="204"/>
      <c r="Q6" s="204"/>
      <c r="R6" s="204"/>
      <c r="S6" s="205">
        <v>2017</v>
      </c>
      <c r="T6" s="205"/>
      <c r="U6" s="205"/>
      <c r="V6" s="205"/>
      <c r="W6" s="221">
        <v>2018</v>
      </c>
      <c r="X6" s="222"/>
      <c r="Y6" s="222"/>
      <c r="Z6" s="114"/>
    </row>
    <row r="7" spans="2:26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  <c r="Y7" s="108" t="s">
        <v>3</v>
      </c>
    </row>
    <row r="8" spans="2:26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6">
      <c r="B9" s="71" t="s">
        <v>182</v>
      </c>
      <c r="C9" s="13">
        <v>4272293</v>
      </c>
      <c r="D9" s="13">
        <v>8808739</v>
      </c>
      <c r="E9" s="13">
        <v>13374975</v>
      </c>
      <c r="F9" s="13">
        <v>17665841</v>
      </c>
      <c r="G9" s="13">
        <v>4427140</v>
      </c>
      <c r="H9" s="13">
        <v>9325076</v>
      </c>
      <c r="I9" s="13">
        <v>14053181</v>
      </c>
      <c r="J9" s="13">
        <v>18835637</v>
      </c>
      <c r="K9" s="13">
        <v>4579865</v>
      </c>
      <c r="L9" s="13">
        <v>9278656</v>
      </c>
      <c r="M9" s="13">
        <v>13960207</v>
      </c>
      <c r="N9" s="13">
        <v>19580656</v>
      </c>
      <c r="O9" s="13">
        <v>5068016</v>
      </c>
      <c r="P9" s="13">
        <v>10341322</v>
      </c>
      <c r="Q9" s="13">
        <v>15851793</v>
      </c>
      <c r="R9" s="13">
        <v>21480090</v>
      </c>
      <c r="S9" s="13">
        <v>5567091</v>
      </c>
      <c r="T9" s="13">
        <v>11380713</v>
      </c>
      <c r="U9" s="13">
        <v>17626047</v>
      </c>
      <c r="V9" s="13">
        <v>23648914</v>
      </c>
      <c r="W9" s="13">
        <v>5831317</v>
      </c>
      <c r="X9" s="13">
        <v>11153032</v>
      </c>
      <c r="Y9" s="13">
        <v>16960672</v>
      </c>
    </row>
    <row r="10" spans="2:26">
      <c r="B10" s="71" t="s">
        <v>183</v>
      </c>
      <c r="C10" s="13">
        <v>-2729880</v>
      </c>
      <c r="D10" s="13">
        <v>-5477719</v>
      </c>
      <c r="E10" s="13">
        <v>-8112587</v>
      </c>
      <c r="F10" s="13">
        <v>-10802642</v>
      </c>
      <c r="G10" s="13">
        <v>-2970189</v>
      </c>
      <c r="H10" s="13">
        <v>-5827564</v>
      </c>
      <c r="I10" s="13">
        <v>-8701210</v>
      </c>
      <c r="J10" s="13">
        <v>-11606378</v>
      </c>
      <c r="K10" s="13">
        <v>-2787745</v>
      </c>
      <c r="L10" s="13">
        <v>-5311854</v>
      </c>
      <c r="M10" s="13">
        <v>-7802748</v>
      </c>
      <c r="N10" s="13">
        <v>-11955294</v>
      </c>
      <c r="O10" s="13">
        <v>-3744832</v>
      </c>
      <c r="P10" s="13">
        <v>-7007385</v>
      </c>
      <c r="Q10" s="13">
        <v>-9706641</v>
      </c>
      <c r="R10" s="13">
        <v>-12804218</v>
      </c>
      <c r="S10" s="13">
        <v>-2777920</v>
      </c>
      <c r="T10" s="13">
        <v>-6964585</v>
      </c>
      <c r="U10" s="13">
        <v>-11611382</v>
      </c>
      <c r="V10" s="13">
        <v>-15884795</v>
      </c>
      <c r="W10" s="13">
        <v>-4373928</v>
      </c>
      <c r="X10" s="13">
        <v>-6911632</v>
      </c>
      <c r="Y10" s="13">
        <v>-10418513</v>
      </c>
    </row>
    <row r="11" spans="2:26">
      <c r="B11" s="71" t="s">
        <v>184</v>
      </c>
      <c r="C11" s="13">
        <v>-205527</v>
      </c>
      <c r="D11" s="13">
        <v>-347943</v>
      </c>
      <c r="E11" s="13">
        <v>-548664</v>
      </c>
      <c r="F11" s="13">
        <v>-817594</v>
      </c>
      <c r="G11" s="13">
        <v>-198298</v>
      </c>
      <c r="H11" s="13">
        <v>-383301</v>
      </c>
      <c r="I11" s="13">
        <v>-586255</v>
      </c>
      <c r="J11" s="13">
        <v>-736157</v>
      </c>
      <c r="K11" s="13">
        <v>-100808</v>
      </c>
      <c r="L11" s="13">
        <v>-226187</v>
      </c>
      <c r="M11" s="13">
        <v>-329726</v>
      </c>
      <c r="N11" s="13">
        <v>-525032</v>
      </c>
      <c r="O11" s="13">
        <v>-236104</v>
      </c>
      <c r="P11" s="13">
        <v>-521701</v>
      </c>
      <c r="Q11" s="13">
        <v>-969749</v>
      </c>
      <c r="R11" s="13">
        <v>-1153868</v>
      </c>
      <c r="S11" s="13">
        <v>-387180</v>
      </c>
      <c r="T11" s="13">
        <v>-665341</v>
      </c>
      <c r="U11" s="13">
        <v>-948000</v>
      </c>
      <c r="V11" s="13">
        <v>-1297431</v>
      </c>
      <c r="W11" s="13">
        <v>-348107</v>
      </c>
      <c r="X11" s="13">
        <v>-612900</v>
      </c>
      <c r="Y11" s="13">
        <v>-957485</v>
      </c>
    </row>
    <row r="12" spans="2:26">
      <c r="B12" s="71" t="s">
        <v>185</v>
      </c>
      <c r="C12" s="13">
        <v>0</v>
      </c>
      <c r="D12" s="13">
        <v>0</v>
      </c>
      <c r="E12" s="13">
        <v>0</v>
      </c>
      <c r="F12" s="13">
        <v>-8500</v>
      </c>
      <c r="G12" s="13">
        <v>0</v>
      </c>
      <c r="H12" s="13">
        <v>0</v>
      </c>
      <c r="I12" s="13">
        <v>0</v>
      </c>
      <c r="J12" s="13">
        <v>-898</v>
      </c>
      <c r="K12" s="13">
        <v>0</v>
      </c>
      <c r="L12" s="13">
        <v>0</v>
      </c>
      <c r="M12" s="13">
        <v>0</v>
      </c>
      <c r="N12" s="13">
        <v>-263</v>
      </c>
      <c r="O12" s="13">
        <v>0</v>
      </c>
      <c r="P12" s="13">
        <v>0</v>
      </c>
      <c r="Q12" s="13">
        <v>-110000</v>
      </c>
      <c r="R12" s="13">
        <v>-2000</v>
      </c>
      <c r="S12" s="13">
        <v>0</v>
      </c>
      <c r="T12" s="13">
        <v>0</v>
      </c>
      <c r="U12" s="13">
        <v>0</v>
      </c>
      <c r="V12" s="13">
        <v>-3123</v>
      </c>
      <c r="W12" s="13">
        <v>0</v>
      </c>
      <c r="X12" s="13">
        <v>0</v>
      </c>
      <c r="Y12" s="13">
        <v>0</v>
      </c>
    </row>
    <row r="13" spans="2:26">
      <c r="B13" s="72" t="s">
        <v>186</v>
      </c>
      <c r="C13" s="13">
        <v>-153432</v>
      </c>
      <c r="D13" s="13">
        <v>-313066</v>
      </c>
      <c r="E13" s="13">
        <v>-395504</v>
      </c>
      <c r="F13" s="13">
        <v>-388862</v>
      </c>
      <c r="G13" s="13">
        <v>-182975</v>
      </c>
      <c r="H13" s="13">
        <v>-255480</v>
      </c>
      <c r="I13" s="13">
        <v>-430047</v>
      </c>
      <c r="J13" s="13">
        <v>-908290</v>
      </c>
      <c r="K13" s="13">
        <v>-138364</v>
      </c>
      <c r="L13" s="13">
        <v>-309293</v>
      </c>
      <c r="M13" s="13">
        <v>-590244</v>
      </c>
      <c r="N13" s="13">
        <v>-809347</v>
      </c>
      <c r="O13" s="13">
        <v>-187968</v>
      </c>
      <c r="P13" s="13">
        <v>-388456</v>
      </c>
      <c r="Q13" s="13">
        <v>-347555</v>
      </c>
      <c r="R13" s="13">
        <v>-744903</v>
      </c>
      <c r="S13" s="13">
        <v>-273040</v>
      </c>
      <c r="T13" s="13">
        <v>-320741</v>
      </c>
      <c r="U13" s="13">
        <v>-552475</v>
      </c>
      <c r="V13" s="13">
        <v>-730614</v>
      </c>
      <c r="W13" s="13">
        <v>-394527</v>
      </c>
      <c r="X13" s="13">
        <v>-541591</v>
      </c>
      <c r="Y13" s="13">
        <v>-881492</v>
      </c>
    </row>
    <row r="14" spans="2:26">
      <c r="B14" s="77" t="s">
        <v>187</v>
      </c>
      <c r="C14" s="79">
        <v>1183454</v>
      </c>
      <c r="D14" s="79">
        <v>2670011</v>
      </c>
      <c r="E14" s="79">
        <v>4318220</v>
      </c>
      <c r="F14" s="79">
        <v>5648243</v>
      </c>
      <c r="G14" s="79">
        <v>1075678</v>
      </c>
      <c r="H14" s="79">
        <v>2858731</v>
      </c>
      <c r="I14" s="79">
        <v>4335669</v>
      </c>
      <c r="J14" s="79">
        <v>5583914</v>
      </c>
      <c r="K14" s="79">
        <v>1552948</v>
      </c>
      <c r="L14" s="79">
        <v>3431322</v>
      </c>
      <c r="M14" s="79">
        <v>5237489</v>
      </c>
      <c r="N14" s="79">
        <v>6290720</v>
      </c>
      <c r="O14" s="79">
        <v>899112</v>
      </c>
      <c r="P14" s="79">
        <v>2423780</v>
      </c>
      <c r="Q14" s="79">
        <v>4717848</v>
      </c>
      <c r="R14" s="79">
        <v>6775101</v>
      </c>
      <c r="S14" s="79">
        <v>2128951</v>
      </c>
      <c r="T14" s="79">
        <v>3430046</v>
      </c>
      <c r="U14" s="79">
        <v>4514190</v>
      </c>
      <c r="V14" s="79">
        <v>5732951</v>
      </c>
      <c r="W14" s="79">
        <v>714755</v>
      </c>
      <c r="X14" s="79">
        <v>3086909</v>
      </c>
      <c r="Y14" s="79">
        <v>4703182</v>
      </c>
      <c r="Z14" s="30"/>
    </row>
    <row r="15" spans="2:26">
      <c r="B15" s="7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2:26">
      <c r="B16" s="72" t="s">
        <v>188</v>
      </c>
      <c r="C16" s="13">
        <v>1818</v>
      </c>
      <c r="D16" s="13">
        <v>10792</v>
      </c>
      <c r="E16" s="13">
        <v>9231</v>
      </c>
      <c r="F16" s="13">
        <v>46595</v>
      </c>
      <c r="G16" s="13">
        <v>22921</v>
      </c>
      <c r="H16" s="13">
        <v>10135</v>
      </c>
      <c r="I16" s="13">
        <v>28778</v>
      </c>
      <c r="J16" s="13">
        <v>115483</v>
      </c>
      <c r="K16" s="13">
        <v>15333</v>
      </c>
      <c r="L16" s="13">
        <v>4342</v>
      </c>
      <c r="M16" s="13">
        <v>12407</v>
      </c>
      <c r="N16" s="13">
        <v>21140</v>
      </c>
      <c r="O16" s="13">
        <v>1392</v>
      </c>
      <c r="P16" s="13">
        <v>7463</v>
      </c>
      <c r="Q16" s="13">
        <v>185780</v>
      </c>
      <c r="R16" s="13">
        <v>81187</v>
      </c>
      <c r="S16" s="13">
        <v>12302</v>
      </c>
      <c r="T16" s="13">
        <v>12818</v>
      </c>
      <c r="U16" s="13">
        <v>29451</v>
      </c>
      <c r="V16" s="13">
        <v>28945</v>
      </c>
      <c r="W16" s="13">
        <v>998</v>
      </c>
      <c r="X16" s="13">
        <v>6890</v>
      </c>
      <c r="Y16" s="13">
        <v>24272</v>
      </c>
    </row>
    <row r="17" spans="2:25">
      <c r="B17" s="72" t="s">
        <v>189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767</v>
      </c>
      <c r="Q17" s="13"/>
      <c r="R17" s="13"/>
      <c r="S17" s="13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</row>
    <row r="18" spans="2:25">
      <c r="B18" s="72" t="s">
        <v>190</v>
      </c>
      <c r="C18" s="13">
        <v>-1035691</v>
      </c>
      <c r="D18" s="13">
        <v>-2072896</v>
      </c>
      <c r="E18" s="13">
        <v>-2790544</v>
      </c>
      <c r="F18" s="13">
        <v>-4116997</v>
      </c>
      <c r="G18" s="13">
        <v>-803888</v>
      </c>
      <c r="H18" s="13">
        <v>-1582967</v>
      </c>
      <c r="I18" s="13">
        <v>-2525153</v>
      </c>
      <c r="J18" s="13">
        <v>-3748348</v>
      </c>
      <c r="K18" s="13">
        <v>-923404</v>
      </c>
      <c r="L18" s="13">
        <v>-2647835</v>
      </c>
      <c r="M18" s="13">
        <v>-3466505</v>
      </c>
      <c r="N18" s="13">
        <v>-4860775</v>
      </c>
      <c r="O18" s="13">
        <v>-1001895</v>
      </c>
      <c r="P18" s="13">
        <v>-2043292</v>
      </c>
      <c r="Q18" s="13">
        <v>-3605391</v>
      </c>
      <c r="R18" s="13">
        <v>-5564249</v>
      </c>
      <c r="S18" s="13">
        <v>-1403360</v>
      </c>
      <c r="T18" s="13">
        <v>-2969087</v>
      </c>
      <c r="U18" s="13">
        <v>-3495073</v>
      </c>
      <c r="V18" s="13">
        <v>-4914051</v>
      </c>
      <c r="W18" s="13">
        <v>-1317153</v>
      </c>
      <c r="X18" s="13">
        <v>-3169036</v>
      </c>
      <c r="Y18" s="13">
        <v>-4992259</v>
      </c>
    </row>
    <row r="19" spans="2:25">
      <c r="B19" s="72" t="s">
        <v>191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564141</v>
      </c>
      <c r="Q19" s="13">
        <v>564141</v>
      </c>
      <c r="R19" s="13">
        <v>564141</v>
      </c>
      <c r="S19" s="13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</row>
    <row r="20" spans="2:25">
      <c r="B20" s="72" t="s">
        <v>192</v>
      </c>
      <c r="C20" s="13">
        <v>-194247</v>
      </c>
      <c r="D20" s="13">
        <v>-352458</v>
      </c>
      <c r="E20" s="13">
        <v>-808704</v>
      </c>
      <c r="F20" s="13">
        <v>-877590</v>
      </c>
      <c r="G20" s="13">
        <v>-27273</v>
      </c>
      <c r="H20" s="13">
        <v>-196931</v>
      </c>
      <c r="I20" s="13">
        <v>-217244</v>
      </c>
      <c r="J20" s="13">
        <v>-254360</v>
      </c>
      <c r="K20" s="13">
        <v>-27402</v>
      </c>
      <c r="L20" s="13">
        <v>-155070</v>
      </c>
      <c r="M20" s="13">
        <v>-190543</v>
      </c>
      <c r="N20" s="13">
        <v>-232984</v>
      </c>
      <c r="O20" s="13">
        <v>-37366</v>
      </c>
      <c r="P20" s="13">
        <v>-52357</v>
      </c>
      <c r="Q20" s="13">
        <v>-78962</v>
      </c>
      <c r="R20" s="13">
        <v>-1003074</v>
      </c>
      <c r="S20" s="13">
        <v>-6265</v>
      </c>
      <c r="T20" s="13">
        <v>-64615</v>
      </c>
      <c r="U20" s="13">
        <v>-104742</v>
      </c>
      <c r="V20" s="13">
        <v>-99372</v>
      </c>
      <c r="W20" s="13">
        <v>-389556</v>
      </c>
      <c r="X20" s="13">
        <v>-494806</v>
      </c>
      <c r="Y20" s="13">
        <v>-622209</v>
      </c>
    </row>
    <row r="21" spans="2:25">
      <c r="B21" s="72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-43178</v>
      </c>
      <c r="L21" s="13">
        <v>-43178</v>
      </c>
      <c r="M21" s="13">
        <v>-43178</v>
      </c>
      <c r="N21" s="13">
        <v>-43178</v>
      </c>
      <c r="O21" s="13">
        <v>-42433</v>
      </c>
      <c r="P21" s="13">
        <v>-96162</v>
      </c>
      <c r="Q21" s="13">
        <v>-96162</v>
      </c>
      <c r="R21" s="13">
        <v>-96162</v>
      </c>
      <c r="S21" s="13">
        <v>0</v>
      </c>
      <c r="T21" s="13">
        <v>0</v>
      </c>
      <c r="U21" s="13">
        <v>-34426</v>
      </c>
      <c r="V21" s="13">
        <v>-34003</v>
      </c>
      <c r="W21" s="13">
        <v>0</v>
      </c>
      <c r="X21" s="13">
        <v>0</v>
      </c>
      <c r="Y21" s="13">
        <v>0</v>
      </c>
    </row>
    <row r="22" spans="2:25">
      <c r="B22" s="72" t="s">
        <v>194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-379350</v>
      </c>
      <c r="O22" s="13"/>
      <c r="P22" s="13"/>
      <c r="Q22" s="13"/>
      <c r="R22" s="13">
        <v>-156612</v>
      </c>
      <c r="S22" s="13"/>
      <c r="T22" s="13"/>
      <c r="U22" s="13">
        <v>0</v>
      </c>
      <c r="V22" s="13">
        <v>0</v>
      </c>
      <c r="W22" s="13"/>
      <c r="X22" s="13"/>
      <c r="Y22" s="13"/>
    </row>
    <row r="23" spans="2:25">
      <c r="B23" s="72" t="s">
        <v>195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-7580</v>
      </c>
      <c r="N23" s="13">
        <v>-39324</v>
      </c>
      <c r="O23" s="13"/>
      <c r="P23" s="13">
        <v>-384</v>
      </c>
      <c r="Q23" s="13">
        <v>-384</v>
      </c>
      <c r="R23" s="13">
        <v>-384</v>
      </c>
      <c r="S23" s="13"/>
      <c r="T23" s="13">
        <v>0</v>
      </c>
      <c r="U23" s="13">
        <v>0</v>
      </c>
      <c r="V23" s="13">
        <v>0</v>
      </c>
      <c r="W23" s="13"/>
      <c r="X23" s="13"/>
      <c r="Y23" s="13"/>
    </row>
    <row r="24" spans="2:25">
      <c r="B24" s="71" t="s">
        <v>196</v>
      </c>
      <c r="C24" s="13">
        <v>0</v>
      </c>
      <c r="D24" s="13">
        <v>0</v>
      </c>
      <c r="E24" s="13">
        <v>0</v>
      </c>
      <c r="F24" s="13">
        <v>-334311</v>
      </c>
      <c r="G24" s="13">
        <v>292239</v>
      </c>
      <c r="H24" s="13">
        <v>111988</v>
      </c>
      <c r="I24" s="13">
        <v>284160</v>
      </c>
      <c r="J24" s="13">
        <v>219047</v>
      </c>
      <c r="K24" s="13">
        <v>115264</v>
      </c>
      <c r="L24" s="13">
        <v>-17893</v>
      </c>
      <c r="M24" s="13">
        <v>14911</v>
      </c>
      <c r="N24" s="13">
        <v>-570786</v>
      </c>
      <c r="O24" s="13">
        <v>609325</v>
      </c>
      <c r="P24" s="13">
        <v>579376</v>
      </c>
      <c r="Q24" s="13">
        <v>550519</v>
      </c>
      <c r="R24" s="13">
        <v>479338</v>
      </c>
      <c r="S24" s="13">
        <v>206712</v>
      </c>
      <c r="T24" s="13">
        <v>140990</v>
      </c>
      <c r="U24" s="13">
        <v>165645</v>
      </c>
      <c r="V24" s="13">
        <v>140068</v>
      </c>
      <c r="W24" s="13">
        <v>31252</v>
      </c>
      <c r="X24" s="13">
        <v>-48530</v>
      </c>
      <c r="Y24" s="13">
        <v>36394</v>
      </c>
    </row>
    <row r="25" spans="2:25">
      <c r="B25" s="71" t="s">
        <v>197</v>
      </c>
      <c r="C25" s="13">
        <v>-326302</v>
      </c>
      <c r="D25" s="13">
        <v>-402007</v>
      </c>
      <c r="E25" s="13">
        <v>-402007</v>
      </c>
      <c r="F25" s="13">
        <v>-402007</v>
      </c>
      <c r="G25" s="13">
        <v>6400</v>
      </c>
      <c r="H25" s="13">
        <v>6400</v>
      </c>
      <c r="I25" s="13">
        <v>6400</v>
      </c>
      <c r="J25" s="13">
        <v>6400</v>
      </c>
      <c r="K25" s="13">
        <v>176</v>
      </c>
      <c r="L25" s="13">
        <v>176</v>
      </c>
      <c r="M25" s="13">
        <v>-30205</v>
      </c>
      <c r="N25" s="13">
        <v>-521464</v>
      </c>
      <c r="O25" s="13"/>
      <c r="P25" s="13">
        <v>-4530164</v>
      </c>
      <c r="Q25" s="13">
        <v>-4928240</v>
      </c>
      <c r="R25" s="13">
        <v>-5247127</v>
      </c>
      <c r="S25" s="13"/>
      <c r="T25" s="13">
        <v>0</v>
      </c>
      <c r="U25" s="13">
        <v>-361897</v>
      </c>
      <c r="V25" s="13">
        <v>-446015</v>
      </c>
      <c r="W25" s="13"/>
      <c r="X25" s="13"/>
      <c r="Y25" s="13">
        <v>-20710</v>
      </c>
    </row>
    <row r="26" spans="2:25">
      <c r="B26" s="71" t="s">
        <v>198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-375454</v>
      </c>
      <c r="Q26" s="13">
        <v>-375454</v>
      </c>
      <c r="R26" s="13">
        <v>0</v>
      </c>
      <c r="S26" s="13"/>
      <c r="T26" s="13"/>
      <c r="U26" s="13"/>
      <c r="V26" s="13"/>
      <c r="W26" s="13"/>
      <c r="X26" s="13"/>
      <c r="Y26" s="13"/>
    </row>
    <row r="27" spans="2:25">
      <c r="B27" s="71" t="s">
        <v>199</v>
      </c>
      <c r="C27" s="13">
        <v>0</v>
      </c>
      <c r="D27" s="13">
        <v>0</v>
      </c>
      <c r="E27" s="13">
        <v>-59326</v>
      </c>
      <c r="F27" s="13">
        <v>-59326</v>
      </c>
      <c r="G27" s="13">
        <v>0</v>
      </c>
      <c r="H27" s="13">
        <v>0</v>
      </c>
      <c r="I27" s="13">
        <v>0</v>
      </c>
      <c r="J27" s="13">
        <v>-20000</v>
      </c>
      <c r="K27" s="13">
        <v>0</v>
      </c>
      <c r="L27" s="13">
        <v>0</v>
      </c>
      <c r="M27" s="13">
        <v>0</v>
      </c>
      <c r="N27" s="13"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2:25">
      <c r="B28" s="7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-2836552</v>
      </c>
      <c r="H28" s="13">
        <v>-2836552</v>
      </c>
      <c r="I28" s="13">
        <v>-2836552</v>
      </c>
      <c r="J28" s="13">
        <v>-2836552</v>
      </c>
      <c r="K28" s="13">
        <v>0</v>
      </c>
      <c r="L28" s="13">
        <v>0</v>
      </c>
      <c r="M28" s="13">
        <v>0</v>
      </c>
      <c r="N28" s="13"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2:25">
      <c r="B29" s="71" t="s">
        <v>201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-54794</v>
      </c>
      <c r="P29" s="13">
        <v>-54794</v>
      </c>
      <c r="Q29" s="13">
        <v>-54794</v>
      </c>
      <c r="R29" s="13">
        <v>-54794</v>
      </c>
      <c r="S29" s="13">
        <v>-4967</v>
      </c>
      <c r="T29" s="13">
        <v>-19295</v>
      </c>
      <c r="U29" s="13">
        <v>-40299</v>
      </c>
      <c r="V29" s="13">
        <v>-43221</v>
      </c>
      <c r="W29" s="13">
        <v>0</v>
      </c>
      <c r="X29" s="13">
        <v>0</v>
      </c>
      <c r="Y29" s="13">
        <v>0</v>
      </c>
    </row>
    <row r="30" spans="2:25">
      <c r="B30" s="71" t="s">
        <v>202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-7747</v>
      </c>
      <c r="O30" s="13"/>
      <c r="P30" s="13">
        <v>-51584</v>
      </c>
      <c r="Q30" s="13">
        <v>-52243</v>
      </c>
      <c r="R30" s="13">
        <v>-57421</v>
      </c>
      <c r="S30" s="13"/>
      <c r="T30" s="13">
        <v>-100371</v>
      </c>
      <c r="U30" s="13">
        <v>-102682</v>
      </c>
      <c r="V30" s="13">
        <v>-110047</v>
      </c>
      <c r="W30" s="13">
        <v>0</v>
      </c>
      <c r="X30" s="13">
        <v>0</v>
      </c>
      <c r="Y30" s="13">
        <v>0</v>
      </c>
    </row>
    <row r="31" spans="2:25">
      <c r="B31" s="71" t="s">
        <v>203</v>
      </c>
      <c r="C31" s="13">
        <v>0</v>
      </c>
      <c r="D31" s="13">
        <v>-404</v>
      </c>
      <c r="E31" s="13">
        <v>-786</v>
      </c>
      <c r="F31" s="13">
        <v>-1655</v>
      </c>
      <c r="G31" s="13">
        <v>0</v>
      </c>
      <c r="H31" s="13">
        <v>0</v>
      </c>
      <c r="I31" s="13">
        <v>-402098</v>
      </c>
      <c r="J31" s="13">
        <v>-455283</v>
      </c>
      <c r="K31" s="13">
        <v>0</v>
      </c>
      <c r="L31" s="13">
        <v>-1250</v>
      </c>
      <c r="M31" s="13">
        <v>-32575</v>
      </c>
      <c r="N31" s="13">
        <v>-16871</v>
      </c>
      <c r="O31" s="13">
        <v>-36839</v>
      </c>
      <c r="P31" s="13">
        <v>-41103</v>
      </c>
      <c r="Q31" s="13">
        <v>-80798</v>
      </c>
      <c r="R31" s="13">
        <v>-83471</v>
      </c>
      <c r="S31" s="13">
        <v>0</v>
      </c>
      <c r="T31" s="13">
        <v>-20149</v>
      </c>
      <c r="U31" s="13">
        <v>-20149</v>
      </c>
      <c r="V31" s="13">
        <v>-20149</v>
      </c>
      <c r="W31" s="13">
        <v>-3731</v>
      </c>
      <c r="X31" s="13">
        <v>-49328</v>
      </c>
      <c r="Y31" s="13">
        <v>-49328</v>
      </c>
    </row>
    <row r="32" spans="2:25">
      <c r="B32" s="71" t="s">
        <v>204</v>
      </c>
      <c r="C32" s="13">
        <v>2764</v>
      </c>
      <c r="D32" s="13">
        <v>54905</v>
      </c>
      <c r="E32" s="13">
        <v>109800</v>
      </c>
      <c r="F32" s="13">
        <v>117005</v>
      </c>
      <c r="G32" s="13">
        <v>0</v>
      </c>
      <c r="H32" s="13">
        <v>104149</v>
      </c>
      <c r="I32" s="13">
        <v>166708</v>
      </c>
      <c r="J32" s="13">
        <v>166708</v>
      </c>
      <c r="K32" s="13">
        <v>0</v>
      </c>
      <c r="L32" s="13">
        <v>84989</v>
      </c>
      <c r="M32" s="13">
        <v>165091</v>
      </c>
      <c r="N32" s="13">
        <v>165091</v>
      </c>
      <c r="O32" s="13"/>
      <c r="P32" s="13">
        <v>63756</v>
      </c>
      <c r="Q32" s="13">
        <v>118229</v>
      </c>
      <c r="R32" s="13">
        <v>118229</v>
      </c>
      <c r="S32" s="13"/>
      <c r="T32" s="13">
        <v>49409</v>
      </c>
      <c r="U32" s="13">
        <v>92587</v>
      </c>
      <c r="V32" s="13">
        <v>92587</v>
      </c>
      <c r="W32" s="13">
        <v>0</v>
      </c>
      <c r="X32" s="13">
        <v>49017</v>
      </c>
      <c r="Y32" s="13">
        <v>90187</v>
      </c>
    </row>
    <row r="33" spans="2:25">
      <c r="B33" s="71" t="s">
        <v>205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>
        <v>1800</v>
      </c>
      <c r="N33" s="13">
        <v>1800</v>
      </c>
      <c r="O33" s="13"/>
      <c r="P33" s="13"/>
      <c r="Q33" s="13">
        <v>0</v>
      </c>
      <c r="R33" s="13"/>
      <c r="S33" s="13"/>
      <c r="T33" s="13"/>
      <c r="U33" s="13"/>
      <c r="V33" s="13"/>
      <c r="W33" s="13"/>
      <c r="X33" s="13"/>
      <c r="Y33" s="13"/>
    </row>
    <row r="34" spans="2:25">
      <c r="B34" s="7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262802</v>
      </c>
      <c r="J34" s="13">
        <v>262802</v>
      </c>
      <c r="K34" s="13">
        <v>0</v>
      </c>
      <c r="L34" s="13">
        <v>0</v>
      </c>
      <c r="M34" s="13">
        <v>0</v>
      </c>
      <c r="N34" s="13"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5">
      <c r="B35" s="71" t="s">
        <v>207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886194</v>
      </c>
      <c r="T35" s="13">
        <v>0</v>
      </c>
      <c r="U35" s="13"/>
      <c r="V35" s="13"/>
      <c r="W35" s="13"/>
      <c r="X35" s="13"/>
      <c r="Y35" s="13"/>
    </row>
    <row r="36" spans="2:25">
      <c r="B36" s="71" t="s">
        <v>208</v>
      </c>
      <c r="C36" s="13">
        <v>8</v>
      </c>
      <c r="D36" s="13">
        <v>98</v>
      </c>
      <c r="E36" s="13">
        <v>105</v>
      </c>
      <c r="F36" s="13">
        <v>-190</v>
      </c>
      <c r="G36" s="13">
        <v>111</v>
      </c>
      <c r="H36" s="13">
        <v>139</v>
      </c>
      <c r="I36" s="13">
        <v>163</v>
      </c>
      <c r="J36" s="13">
        <v>-179</v>
      </c>
      <c r="K36" s="13">
        <v>186</v>
      </c>
      <c r="L36" s="13">
        <v>116</v>
      </c>
      <c r="M36" s="13">
        <v>-66</v>
      </c>
      <c r="N36" s="13">
        <v>159</v>
      </c>
      <c r="O36" s="13">
        <v>106</v>
      </c>
      <c r="P36" s="13">
        <v>-407</v>
      </c>
      <c r="Q36" s="13">
        <v>-343</v>
      </c>
      <c r="R36" s="13">
        <v>-1622</v>
      </c>
      <c r="S36" s="13">
        <v>-1111</v>
      </c>
      <c r="T36" s="13">
        <v>-346</v>
      </c>
      <c r="U36" s="13">
        <v>250</v>
      </c>
      <c r="V36" s="13">
        <v>25</v>
      </c>
      <c r="W36" s="13">
        <v>209</v>
      </c>
      <c r="X36" s="13">
        <v>57</v>
      </c>
      <c r="Y36" s="13">
        <v>64</v>
      </c>
    </row>
    <row r="37" spans="2:25">
      <c r="B37" s="71" t="s">
        <v>209</v>
      </c>
      <c r="C37" s="13">
        <v>72028</v>
      </c>
      <c r="D37" s="13">
        <v>170174</v>
      </c>
      <c r="E37" s="13">
        <v>216488</v>
      </c>
      <c r="F37" s="13">
        <v>261193</v>
      </c>
      <c r="G37" s="13">
        <v>54970</v>
      </c>
      <c r="H37" s="13">
        <v>104113</v>
      </c>
      <c r="I37" s="13">
        <v>149697</v>
      </c>
      <c r="J37" s="13">
        <v>197994</v>
      </c>
      <c r="K37" s="13">
        <v>59877</v>
      </c>
      <c r="L37" s="13">
        <v>110426</v>
      </c>
      <c r="M37" s="13">
        <v>149998</v>
      </c>
      <c r="N37" s="13">
        <v>171133</v>
      </c>
      <c r="O37" s="13">
        <v>47417</v>
      </c>
      <c r="P37" s="13">
        <v>66950</v>
      </c>
      <c r="Q37" s="13">
        <v>126410</v>
      </c>
      <c r="R37" s="13">
        <v>186804</v>
      </c>
      <c r="S37" s="13">
        <v>35899</v>
      </c>
      <c r="T37" s="13">
        <v>91939</v>
      </c>
      <c r="U37" s="13">
        <v>171157</v>
      </c>
      <c r="V37" s="13">
        <v>239343</v>
      </c>
      <c r="W37" s="13">
        <v>65802</v>
      </c>
      <c r="X37" s="13">
        <v>118368</v>
      </c>
      <c r="Y37" s="13">
        <v>168292</v>
      </c>
    </row>
    <row r="38" spans="2:25">
      <c r="B38" s="7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-504</v>
      </c>
      <c r="J38" s="13">
        <v>-1068</v>
      </c>
      <c r="K38" s="13">
        <v>0</v>
      </c>
      <c r="L38" s="13">
        <v>0</v>
      </c>
      <c r="M38" s="13">
        <v>-27299</v>
      </c>
      <c r="N38" s="13">
        <v>-26677</v>
      </c>
      <c r="O38" s="13"/>
      <c r="P38" s="13"/>
      <c r="Q38" s="13">
        <v>0</v>
      </c>
      <c r="R38" s="13">
        <v>0</v>
      </c>
      <c r="S38" s="13">
        <v>-74209</v>
      </c>
      <c r="T38" s="13">
        <v>-700</v>
      </c>
      <c r="U38" s="13">
        <v>-700</v>
      </c>
      <c r="V38" s="13">
        <v>-649</v>
      </c>
      <c r="W38" s="13">
        <v>0</v>
      </c>
      <c r="X38" s="13">
        <v>0</v>
      </c>
      <c r="Y38" s="13">
        <v>0</v>
      </c>
    </row>
    <row r="39" spans="2:25">
      <c r="B39" s="69" t="s">
        <v>211</v>
      </c>
      <c r="C39" s="79">
        <v>-1479622</v>
      </c>
      <c r="D39" s="79">
        <v>-2591796</v>
      </c>
      <c r="E39" s="79">
        <v>-3725743</v>
      </c>
      <c r="F39" s="79">
        <v>-5367283</v>
      </c>
      <c r="G39" s="79">
        <v>-3291072</v>
      </c>
      <c r="H39" s="79">
        <v>-4279526</v>
      </c>
      <c r="I39" s="79">
        <v>-5082843</v>
      </c>
      <c r="J39" s="79">
        <v>-6347356</v>
      </c>
      <c r="K39" s="79">
        <v>-803148</v>
      </c>
      <c r="L39" s="79">
        <v>-2665177</v>
      </c>
      <c r="M39" s="79">
        <v>-3453744</v>
      </c>
      <c r="N39" s="79">
        <v>-6339833</v>
      </c>
      <c r="O39" s="79">
        <v>-515087</v>
      </c>
      <c r="P39" s="79">
        <v>-5963249</v>
      </c>
      <c r="Q39" s="79">
        <v>-7727692</v>
      </c>
      <c r="R39" s="79">
        <v>-10835217</v>
      </c>
      <c r="S39" s="79">
        <v>-348805</v>
      </c>
      <c r="T39" s="79">
        <v>-2879407</v>
      </c>
      <c r="U39" s="79">
        <v>-3700878</v>
      </c>
      <c r="V39" s="79">
        <v>-5166539</v>
      </c>
      <c r="W39" s="79">
        <v>-1612179</v>
      </c>
      <c r="X39" s="79">
        <v>-3587368</v>
      </c>
      <c r="Y39" s="79">
        <v>-5365297</v>
      </c>
    </row>
    <row r="40" spans="2:25">
      <c r="B40" s="7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2:25">
      <c r="B41" s="71" t="s">
        <v>212</v>
      </c>
      <c r="C41" s="13">
        <v>36916</v>
      </c>
      <c r="D41" s="13">
        <v>84643</v>
      </c>
      <c r="E41" s="13">
        <v>112464</v>
      </c>
      <c r="F41" s="13">
        <v>125236</v>
      </c>
      <c r="G41" s="13">
        <v>32818</v>
      </c>
      <c r="H41" s="13">
        <v>82414</v>
      </c>
      <c r="I41" s="13">
        <v>122441</v>
      </c>
      <c r="J41" s="13">
        <v>146882</v>
      </c>
      <c r="K41" s="13">
        <v>19095</v>
      </c>
      <c r="L41" s="13">
        <v>25661</v>
      </c>
      <c r="M41" s="13">
        <v>35437</v>
      </c>
      <c r="N41" s="13">
        <v>42778</v>
      </c>
      <c r="O41" s="13">
        <v>3257</v>
      </c>
      <c r="P41" s="13">
        <v>6479</v>
      </c>
      <c r="Q41" s="13">
        <v>9189</v>
      </c>
      <c r="R41" s="13">
        <v>10477</v>
      </c>
      <c r="S41" s="13">
        <v>2331</v>
      </c>
      <c r="T41" s="13">
        <v>4204</v>
      </c>
      <c r="U41" s="13">
        <v>4723</v>
      </c>
      <c r="V41" s="13">
        <v>7650</v>
      </c>
      <c r="W41" s="13">
        <v>3306</v>
      </c>
      <c r="X41" s="13">
        <v>6497</v>
      </c>
      <c r="Y41" s="13">
        <v>6678</v>
      </c>
    </row>
    <row r="42" spans="2:25">
      <c r="B42" s="71" t="s">
        <v>213</v>
      </c>
      <c r="C42" s="13">
        <v>0</v>
      </c>
      <c r="D42" s="13">
        <v>-197</v>
      </c>
      <c r="E42" s="13">
        <v>-213</v>
      </c>
      <c r="F42" s="13">
        <v>-255</v>
      </c>
      <c r="G42" s="13">
        <v>-10</v>
      </c>
      <c r="H42" s="13">
        <v>-10</v>
      </c>
      <c r="I42" s="13">
        <v>-53</v>
      </c>
      <c r="J42" s="13">
        <v>-91</v>
      </c>
      <c r="K42" s="13">
        <v>0</v>
      </c>
      <c r="L42" s="13">
        <v>-13</v>
      </c>
      <c r="M42" s="13">
        <v>-13</v>
      </c>
      <c r="N42" s="13">
        <v>-81</v>
      </c>
      <c r="O42" s="13">
        <v>-29</v>
      </c>
      <c r="P42" s="13">
        <v>-171</v>
      </c>
      <c r="Q42" s="13">
        <v>-171</v>
      </c>
      <c r="R42" s="13">
        <v>-171</v>
      </c>
      <c r="S42" s="13">
        <v>0</v>
      </c>
      <c r="T42" s="13">
        <v>0</v>
      </c>
      <c r="U42" s="13">
        <v>0</v>
      </c>
      <c r="V42" s="13">
        <v>0</v>
      </c>
      <c r="W42" s="13"/>
      <c r="X42" s="13"/>
      <c r="Y42" s="13"/>
    </row>
    <row r="43" spans="2:25">
      <c r="B43" s="71" t="s">
        <v>214</v>
      </c>
      <c r="C43" s="13">
        <v>584753</v>
      </c>
      <c r="D43" s="13">
        <v>1595861</v>
      </c>
      <c r="E43" s="13">
        <v>2159874</v>
      </c>
      <c r="F43" s="13">
        <v>3052971</v>
      </c>
      <c r="G43" s="13">
        <v>1752710</v>
      </c>
      <c r="H43" s="13">
        <v>2252111</v>
      </c>
      <c r="I43" s="13">
        <v>2428779</v>
      </c>
      <c r="J43" s="13">
        <v>2613836</v>
      </c>
      <c r="K43" s="13">
        <v>81131</v>
      </c>
      <c r="L43" s="13">
        <v>521802</v>
      </c>
      <c r="M43" s="13">
        <v>1565035</v>
      </c>
      <c r="N43" s="13">
        <v>2753483</v>
      </c>
      <c r="O43" s="13">
        <v>4552246</v>
      </c>
      <c r="P43" s="13">
        <v>4930915</v>
      </c>
      <c r="Q43" s="13">
        <v>5085175</v>
      </c>
      <c r="R43" s="13">
        <v>6532538</v>
      </c>
      <c r="S43" s="13">
        <v>3058401</v>
      </c>
      <c r="T43" s="13">
        <v>3715163</v>
      </c>
      <c r="U43" s="13">
        <v>4155694</v>
      </c>
      <c r="V43" s="13">
        <v>5090384</v>
      </c>
      <c r="W43" s="13">
        <v>2294018</v>
      </c>
      <c r="X43" s="13">
        <v>3564971</v>
      </c>
      <c r="Y43" s="13">
        <v>5237339</v>
      </c>
    </row>
    <row r="44" spans="2:25">
      <c r="B44" s="72" t="s">
        <v>215</v>
      </c>
      <c r="C44" s="13">
        <v>-243554</v>
      </c>
      <c r="D44" s="13">
        <v>-613829</v>
      </c>
      <c r="E44" s="13">
        <v>-1259704</v>
      </c>
      <c r="F44" s="13">
        <v>-2192888</v>
      </c>
      <c r="G44" s="13">
        <v>-180334</v>
      </c>
      <c r="H44" s="13">
        <v>-1312403</v>
      </c>
      <c r="I44" s="13">
        <v>-1565457</v>
      </c>
      <c r="J44" s="13">
        <v>-2133311</v>
      </c>
      <c r="K44" s="13">
        <v>-206230</v>
      </c>
      <c r="L44" s="13">
        <v>-953217</v>
      </c>
      <c r="M44" s="13">
        <v>-3307299</v>
      </c>
      <c r="N44" s="13">
        <v>-4696143</v>
      </c>
      <c r="O44" s="13">
        <v>-667689</v>
      </c>
      <c r="P44" s="13">
        <v>-1243113</v>
      </c>
      <c r="Q44" s="13">
        <v>-3396052</v>
      </c>
      <c r="R44" s="13">
        <v>-4672168</v>
      </c>
      <c r="S44" s="13">
        <v>-4370824</v>
      </c>
      <c r="T44" s="13">
        <v>-5890397</v>
      </c>
      <c r="U44" s="13">
        <v>-6800540</v>
      </c>
      <c r="V44" s="13">
        <v>-7250018</v>
      </c>
      <c r="W44" s="13">
        <v>-2692489</v>
      </c>
      <c r="X44" s="13">
        <v>-3787280</v>
      </c>
      <c r="Y44" s="13">
        <v>-4960408</v>
      </c>
    </row>
    <row r="45" spans="2:25">
      <c r="B45" s="72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1329090</v>
      </c>
      <c r="T45" s="13">
        <v>2178969</v>
      </c>
      <c r="U45" s="13">
        <v>2178986</v>
      </c>
      <c r="V45" s="13">
        <v>2178986</v>
      </c>
      <c r="W45" s="13">
        <v>0</v>
      </c>
      <c r="X45" s="13">
        <v>0</v>
      </c>
      <c r="Y45" s="13">
        <v>0</v>
      </c>
    </row>
    <row r="46" spans="2:25">
      <c r="B46" s="72" t="s">
        <v>217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2649714</v>
      </c>
      <c r="O46" s="13">
        <v>1989687</v>
      </c>
      <c r="P46" s="13">
        <v>1989687</v>
      </c>
      <c r="Q46" s="13">
        <v>1989687</v>
      </c>
      <c r="R46" s="13">
        <v>2489687</v>
      </c>
      <c r="S46" s="13">
        <v>0</v>
      </c>
      <c r="T46" s="13">
        <v>712860</v>
      </c>
      <c r="U46" s="13">
        <v>1712860</v>
      </c>
      <c r="V46" s="13">
        <v>1712860</v>
      </c>
      <c r="W46" s="13">
        <v>0</v>
      </c>
      <c r="X46" s="13">
        <v>0</v>
      </c>
      <c r="Y46" s="13">
        <v>0</v>
      </c>
    </row>
    <row r="47" spans="2:25">
      <c r="B47" s="72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-509306</v>
      </c>
      <c r="J47" s="13">
        <v>-509306</v>
      </c>
      <c r="K47" s="13"/>
      <c r="L47" s="13">
        <v>0</v>
      </c>
      <c r="M47" s="13">
        <v>-500000</v>
      </c>
      <c r="N47" s="13">
        <v>-500000</v>
      </c>
      <c r="O47" s="13"/>
      <c r="P47" s="13"/>
      <c r="Q47" s="13"/>
      <c r="R47" s="13">
        <v>-164502</v>
      </c>
      <c r="S47" s="13"/>
      <c r="T47" s="13">
        <v>0</v>
      </c>
      <c r="U47" s="13">
        <v>-1000000</v>
      </c>
      <c r="V47" s="13">
        <v>-1000000</v>
      </c>
      <c r="W47" s="13"/>
      <c r="X47" s="13"/>
      <c r="Y47" s="13">
        <v>0</v>
      </c>
    </row>
    <row r="48" spans="2:25">
      <c r="B48" s="72" t="s">
        <v>219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662347</v>
      </c>
      <c r="Q48" s="13">
        <v>661659</v>
      </c>
      <c r="R48" s="13">
        <v>667614</v>
      </c>
      <c r="S48" s="13"/>
      <c r="T48" s="13">
        <v>0</v>
      </c>
      <c r="U48" s="13">
        <v>0</v>
      </c>
      <c r="V48" s="13">
        <v>0</v>
      </c>
      <c r="W48" s="13"/>
      <c r="X48" s="13"/>
      <c r="Y48" s="13"/>
    </row>
    <row r="49" spans="2:25">
      <c r="B49" s="72" t="s">
        <v>220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v>531236</v>
      </c>
      <c r="Q49" s="13">
        <v>531235</v>
      </c>
      <c r="R49" s="13">
        <v>531235</v>
      </c>
      <c r="S49" s="13"/>
      <c r="T49" s="13">
        <v>0</v>
      </c>
      <c r="U49" s="13">
        <v>0</v>
      </c>
      <c r="V49" s="13">
        <v>0</v>
      </c>
      <c r="W49" s="13"/>
      <c r="X49" s="13"/>
      <c r="Y49" s="13"/>
    </row>
    <row r="50" spans="2:25">
      <c r="B50" s="72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-103254</v>
      </c>
      <c r="K50" s="13"/>
      <c r="L50" s="13">
        <v>0</v>
      </c>
      <c r="M50" s="13">
        <v>-2688</v>
      </c>
      <c r="N50" s="13">
        <v>0</v>
      </c>
      <c r="O50" s="13">
        <v>-105666</v>
      </c>
      <c r="P50" s="13">
        <v>-47416</v>
      </c>
      <c r="Q50" s="13">
        <v>-85709</v>
      </c>
      <c r="R50" s="13">
        <v>-122145</v>
      </c>
      <c r="S50" s="13">
        <v>-100232</v>
      </c>
      <c r="T50" s="13">
        <v>-94115</v>
      </c>
      <c r="U50" s="13">
        <v>-140398</v>
      </c>
      <c r="V50" s="13">
        <v>-153693</v>
      </c>
      <c r="W50" s="13">
        <v>-57630</v>
      </c>
      <c r="X50" s="13">
        <v>-87195</v>
      </c>
      <c r="Y50" s="13">
        <v>-109443</v>
      </c>
    </row>
    <row r="51" spans="2:25">
      <c r="B51" s="72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-339736</v>
      </c>
      <c r="I51" s="13">
        <v>-339736</v>
      </c>
      <c r="J51" s="13">
        <v>-289869</v>
      </c>
      <c r="K51" s="13"/>
      <c r="L51" s="13">
        <v>0</v>
      </c>
      <c r="M51" s="13">
        <v>0</v>
      </c>
      <c r="N51" s="13"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2:25">
      <c r="B52" s="72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354415</v>
      </c>
      <c r="J52" s="13">
        <v>354415</v>
      </c>
      <c r="K52" s="13"/>
      <c r="L52" s="13">
        <v>0</v>
      </c>
      <c r="M52" s="13">
        <v>0</v>
      </c>
      <c r="N52" s="13"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2:25">
      <c r="B53" s="72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1473834</v>
      </c>
      <c r="K53" s="13"/>
      <c r="L53" s="13">
        <v>0</v>
      </c>
      <c r="M53" s="13">
        <v>0</v>
      </c>
      <c r="N53" s="13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2:25">
      <c r="B54" s="72" t="s">
        <v>225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>
        <v>-79835</v>
      </c>
      <c r="R54" s="13">
        <v>-79835</v>
      </c>
      <c r="S54" s="13"/>
      <c r="T54" s="13"/>
      <c r="U54" s="13"/>
      <c r="V54" s="13">
        <v>0</v>
      </c>
      <c r="W54" s="13"/>
      <c r="X54" s="13"/>
      <c r="Y54" s="13"/>
    </row>
    <row r="55" spans="2:25">
      <c r="B55" s="72" t="s">
        <v>226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>
        <v>8271</v>
      </c>
      <c r="N55" s="13">
        <v>8380</v>
      </c>
      <c r="O55" s="13"/>
      <c r="P55" s="13"/>
      <c r="Q55" s="13">
        <v>843</v>
      </c>
      <c r="R55" s="13">
        <v>900</v>
      </c>
      <c r="S55" s="13"/>
      <c r="T55" s="13"/>
      <c r="U55" s="13"/>
      <c r="V55" s="13">
        <v>0</v>
      </c>
      <c r="W55" s="13"/>
      <c r="X55" s="13"/>
      <c r="Y55" s="13"/>
    </row>
    <row r="56" spans="2:25">
      <c r="B56" s="72" t="s">
        <v>227</v>
      </c>
      <c r="C56" s="13">
        <v>-1600</v>
      </c>
      <c r="D56" s="13">
        <v>-133002</v>
      </c>
      <c r="E56" s="13">
        <v>-133002</v>
      </c>
      <c r="F56" s="13">
        <v>-133002</v>
      </c>
      <c r="G56" s="13">
        <v>0</v>
      </c>
      <c r="H56" s="13">
        <v>-59377</v>
      </c>
      <c r="I56" s="13">
        <v>-59382</v>
      </c>
      <c r="J56" s="13">
        <v>-64660</v>
      </c>
      <c r="K56" s="13">
        <v>-5146</v>
      </c>
      <c r="L56" s="13">
        <v>-10073</v>
      </c>
      <c r="M56" s="13">
        <v>-10073</v>
      </c>
      <c r="N56" s="13">
        <v>-11913</v>
      </c>
      <c r="O56" s="13">
        <v>-3726</v>
      </c>
      <c r="P56" s="13">
        <v>-15810</v>
      </c>
      <c r="Q56" s="13">
        <v>-15810</v>
      </c>
      <c r="R56" s="13">
        <v>-112241</v>
      </c>
      <c r="S56" s="13">
        <v>-88061</v>
      </c>
      <c r="T56" s="13">
        <v>-103161</v>
      </c>
      <c r="U56" s="13">
        <v>-115136</v>
      </c>
      <c r="V56" s="13">
        <v>-115136</v>
      </c>
      <c r="W56" s="13">
        <v>-5605</v>
      </c>
      <c r="X56" s="13">
        <v>-21603</v>
      </c>
      <c r="Y56" s="13">
        <v>-267116</v>
      </c>
    </row>
    <row r="57" spans="2:25">
      <c r="B57" s="72" t="s">
        <v>228</v>
      </c>
      <c r="C57" s="13">
        <v>0</v>
      </c>
      <c r="D57" s="13">
        <v>-2302749</v>
      </c>
      <c r="E57" s="13">
        <v>-2302749</v>
      </c>
      <c r="F57" s="13">
        <v>-2985725</v>
      </c>
      <c r="G57" s="13">
        <v>0</v>
      </c>
      <c r="H57" s="13">
        <v>-1198818</v>
      </c>
      <c r="I57" s="13">
        <v>-1198818</v>
      </c>
      <c r="J57" s="13">
        <v>-1884995</v>
      </c>
      <c r="K57" s="13"/>
      <c r="L57" s="13">
        <v>0</v>
      </c>
      <c r="M57" s="13">
        <v>-629594</v>
      </c>
      <c r="N57" s="13">
        <v>-722152</v>
      </c>
      <c r="O57" s="13">
        <v>0</v>
      </c>
      <c r="P57" s="13"/>
      <c r="Q57" s="13">
        <v>-561899</v>
      </c>
      <c r="R57" s="13">
        <v>-790477</v>
      </c>
      <c r="S57" s="13"/>
      <c r="T57" s="13"/>
      <c r="U57" s="13">
        <v>-156007</v>
      </c>
      <c r="V57" s="13">
        <v>-379252</v>
      </c>
      <c r="W57" s="13"/>
      <c r="X57" s="13"/>
      <c r="Y57" s="13">
        <v>-237628</v>
      </c>
    </row>
    <row r="58" spans="2:25">
      <c r="B58" s="72" t="s">
        <v>277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v>1163449</v>
      </c>
      <c r="U58" s="13">
        <v>1163448</v>
      </c>
      <c r="V58" s="13">
        <v>1162440</v>
      </c>
      <c r="W58" s="13"/>
      <c r="X58" s="13">
        <v>367434</v>
      </c>
      <c r="Y58" s="13">
        <v>367434</v>
      </c>
    </row>
    <row r="59" spans="2:25">
      <c r="B59" s="72" t="s">
        <v>194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-6555</v>
      </c>
      <c r="W59" s="13">
        <v>620</v>
      </c>
      <c r="X59" s="13">
        <v>620</v>
      </c>
      <c r="Y59" s="13"/>
    </row>
    <row r="60" spans="2:25">
      <c r="B60" s="72" t="s">
        <v>296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v>0</v>
      </c>
      <c r="V60" s="13"/>
      <c r="W60" s="13"/>
      <c r="X60" s="13">
        <v>848</v>
      </c>
      <c r="Y60" s="13">
        <v>82262</v>
      </c>
    </row>
    <row r="61" spans="2:25">
      <c r="B61" s="69" t="s">
        <v>229</v>
      </c>
      <c r="C61" s="79">
        <v>376515</v>
      </c>
      <c r="D61" s="79">
        <v>-1369273</v>
      </c>
      <c r="E61" s="79">
        <v>-1423330</v>
      </c>
      <c r="F61" s="79">
        <v>-2133663</v>
      </c>
      <c r="G61" s="79">
        <v>1605184</v>
      </c>
      <c r="H61" s="79">
        <v>-575819</v>
      </c>
      <c r="I61" s="79">
        <v>-767117</v>
      </c>
      <c r="J61" s="79">
        <v>-396519</v>
      </c>
      <c r="K61" s="79">
        <v>-111170</v>
      </c>
      <c r="L61" s="79">
        <v>-411115</v>
      </c>
      <c r="M61" s="79">
        <v>-2840924</v>
      </c>
      <c r="N61" s="79">
        <v>-475934</v>
      </c>
      <c r="O61" s="79">
        <v>5768080</v>
      </c>
      <c r="P61" s="79">
        <v>6814154</v>
      </c>
      <c r="Q61" s="79">
        <v>4138312</v>
      </c>
      <c r="R61" s="79">
        <v>4290913</v>
      </c>
      <c r="S61" s="79">
        <v>-169295</v>
      </c>
      <c r="T61" s="79">
        <v>1686972</v>
      </c>
      <c r="U61" s="79">
        <v>1003629</v>
      </c>
      <c r="V61" s="79">
        <v>1247666</v>
      </c>
      <c r="W61" s="79">
        <v>-457780</v>
      </c>
      <c r="X61" s="79">
        <v>44292</v>
      </c>
      <c r="Y61" s="79">
        <v>119118</v>
      </c>
    </row>
    <row r="62" spans="2:25">
      <c r="B62" s="7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2:25">
      <c r="B63" s="71" t="s">
        <v>230</v>
      </c>
      <c r="C63" s="13">
        <v>80347</v>
      </c>
      <c r="D63" s="13">
        <v>-1291058</v>
      </c>
      <c r="E63" s="13">
        <v>-830853</v>
      </c>
      <c r="F63" s="13">
        <v>-1852703</v>
      </c>
      <c r="G63" s="13">
        <v>-610210</v>
      </c>
      <c r="H63" s="13">
        <v>-1996614</v>
      </c>
      <c r="I63" s="13">
        <v>-1514291</v>
      </c>
      <c r="J63" s="13">
        <v>-1159960</v>
      </c>
      <c r="K63" s="13">
        <v>638630</v>
      </c>
      <c r="L63" s="13">
        <v>355030</v>
      </c>
      <c r="M63" s="13">
        <v>-1057179</v>
      </c>
      <c r="N63" s="13">
        <v>-525047</v>
      </c>
      <c r="O63" s="13">
        <v>6152105</v>
      </c>
      <c r="P63" s="13">
        <v>3274685</v>
      </c>
      <c r="Q63" s="13">
        <v>1128468</v>
      </c>
      <c r="R63" s="13">
        <v>230796</v>
      </c>
      <c r="S63" s="13">
        <v>1610851</v>
      </c>
      <c r="T63" s="13">
        <v>2237611</v>
      </c>
      <c r="U63" s="13">
        <v>1816942</v>
      </c>
      <c r="V63" s="13">
        <v>1814078</v>
      </c>
      <c r="W63" s="13">
        <v>-1355204</v>
      </c>
      <c r="X63" s="13">
        <v>-456167</v>
      </c>
      <c r="Y63" s="13">
        <v>-542997</v>
      </c>
    </row>
    <row r="64" spans="2:25">
      <c r="B64" s="71" t="s">
        <v>297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9120</v>
      </c>
      <c r="Y64" s="13">
        <v>5329</v>
      </c>
    </row>
    <row r="65" spans="2:25">
      <c r="B65" s="71" t="s">
        <v>231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2:25">
      <c r="B66" s="71" t="s">
        <v>232</v>
      </c>
      <c r="C66" s="13">
        <v>-66744</v>
      </c>
      <c r="D66" s="13">
        <v>-58846</v>
      </c>
      <c r="E66" s="13">
        <v>-61167</v>
      </c>
      <c r="F66" s="13">
        <v>-62667</v>
      </c>
      <c r="G66" s="13">
        <v>-9468</v>
      </c>
      <c r="H66" s="13">
        <v>7100</v>
      </c>
      <c r="I66" s="13">
        <v>-2151</v>
      </c>
      <c r="J66" s="13">
        <v>-9608</v>
      </c>
      <c r="K66" s="13">
        <v>9679</v>
      </c>
      <c r="L66" s="13">
        <v>-38537</v>
      </c>
      <c r="M66" s="13">
        <v>-41520</v>
      </c>
      <c r="N66" s="13">
        <v>-95406</v>
      </c>
      <c r="O66" s="13">
        <v>68483</v>
      </c>
      <c r="P66" s="13">
        <v>-585787</v>
      </c>
      <c r="Q66" s="13">
        <v>-188619</v>
      </c>
      <c r="R66" s="13">
        <v>-240143</v>
      </c>
      <c r="S66" s="13">
        <v>276852</v>
      </c>
      <c r="T66" s="13">
        <v>352814</v>
      </c>
      <c r="U66" s="13">
        <v>223538</v>
      </c>
      <c r="V66" s="13">
        <v>224347</v>
      </c>
      <c r="W66" s="13">
        <v>62564</v>
      </c>
      <c r="X66" s="13">
        <v>34189</v>
      </c>
      <c r="Y66" s="13">
        <v>147971</v>
      </c>
    </row>
    <row r="67" spans="2:25">
      <c r="B67" s="71" t="s">
        <v>233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2:25">
      <c r="B68" s="72" t="s">
        <v>232</v>
      </c>
      <c r="C68" s="13">
        <v>11691</v>
      </c>
      <c r="D68" s="13">
        <v>29907</v>
      </c>
      <c r="E68" s="13">
        <v>20890</v>
      </c>
      <c r="F68" s="13">
        <v>30357</v>
      </c>
      <c r="G68" s="13">
        <v>20712</v>
      </c>
      <c r="H68" s="13">
        <v>30817</v>
      </c>
      <c r="I68" s="13">
        <v>15794</v>
      </c>
      <c r="J68" s="13">
        <v>26014</v>
      </c>
      <c r="K68" s="13">
        <v>51891</v>
      </c>
      <c r="L68" s="13">
        <v>-33255</v>
      </c>
      <c r="M68" s="13">
        <v>293112</v>
      </c>
      <c r="N68" s="13">
        <v>313879</v>
      </c>
      <c r="O68" s="13">
        <v>-131631</v>
      </c>
      <c r="P68" s="13">
        <v>-60933</v>
      </c>
      <c r="Q68" s="13">
        <v>-8175</v>
      </c>
      <c r="R68" s="13">
        <v>98104</v>
      </c>
      <c r="S68" s="13">
        <v>-20064</v>
      </c>
      <c r="T68" s="13">
        <v>-62882</v>
      </c>
      <c r="U68" s="13">
        <v>-130976</v>
      </c>
      <c r="V68" s="13">
        <v>-216189</v>
      </c>
      <c r="W68" s="13">
        <v>199937</v>
      </c>
      <c r="X68" s="13">
        <v>-167924</v>
      </c>
      <c r="Y68" s="13">
        <v>-230605</v>
      </c>
    </row>
    <row r="69" spans="2:25">
      <c r="B69" s="72" t="s">
        <v>234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2:25">
      <c r="B70" s="72" t="s">
        <v>235</v>
      </c>
      <c r="C70" s="13">
        <v>0</v>
      </c>
      <c r="D70" s="13">
        <v>0</v>
      </c>
      <c r="E70" s="13">
        <v>0</v>
      </c>
      <c r="F70" s="13">
        <v>1342</v>
      </c>
      <c r="G70" s="13">
        <v>0</v>
      </c>
      <c r="H70" s="13">
        <v>0</v>
      </c>
      <c r="I70" s="13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2:25">
      <c r="B71" s="71" t="s">
        <v>236</v>
      </c>
      <c r="C71" s="21"/>
      <c r="D71" s="21"/>
      <c r="E71" s="21"/>
      <c r="F71" s="21"/>
      <c r="G71" s="21"/>
      <c r="H71" s="21"/>
      <c r="I71" s="21"/>
      <c r="J71" s="21"/>
      <c r="K71" s="21"/>
      <c r="L71" s="13"/>
      <c r="M71" s="13"/>
      <c r="N71" s="13"/>
      <c r="O71" s="21"/>
      <c r="P71" s="13"/>
      <c r="Q71" s="13"/>
      <c r="R71" s="13"/>
      <c r="S71" s="21"/>
      <c r="T71" s="13"/>
      <c r="U71" s="13"/>
      <c r="V71" s="13"/>
      <c r="W71" s="13"/>
      <c r="X71" s="13"/>
      <c r="Y71" s="13"/>
    </row>
    <row r="72" spans="2:25">
      <c r="B72" s="72" t="s">
        <v>237</v>
      </c>
      <c r="C72" s="13">
        <v>7894464</v>
      </c>
      <c r="D72" s="13">
        <v>7894464</v>
      </c>
      <c r="E72" s="13">
        <v>7894464</v>
      </c>
      <c r="F72" s="13">
        <v>7894464</v>
      </c>
      <c r="G72" s="13">
        <v>6010793</v>
      </c>
      <c r="H72" s="13">
        <v>6010793</v>
      </c>
      <c r="I72" s="13">
        <v>6010793</v>
      </c>
      <c r="J72" s="13">
        <v>6010793</v>
      </c>
      <c r="K72" s="13">
        <v>4867239</v>
      </c>
      <c r="L72" s="13">
        <v>4867239</v>
      </c>
      <c r="M72" s="13">
        <v>4867239</v>
      </c>
      <c r="N72" s="13">
        <v>4867239</v>
      </c>
      <c r="O72" s="13">
        <v>4560665</v>
      </c>
      <c r="P72" s="13">
        <v>4560665</v>
      </c>
      <c r="Q72" s="13">
        <v>4560665</v>
      </c>
      <c r="R72" s="13">
        <v>4560665</v>
      </c>
      <c r="S72" s="13">
        <v>4649422</v>
      </c>
      <c r="T72" s="13">
        <v>4649422</v>
      </c>
      <c r="U72" s="13">
        <v>4649422</v>
      </c>
      <c r="V72" s="13">
        <v>4649422</v>
      </c>
      <c r="W72" s="13">
        <v>6471658</v>
      </c>
      <c r="X72" s="13">
        <v>6471657</v>
      </c>
      <c r="Y72" s="13">
        <v>6471657</v>
      </c>
    </row>
    <row r="73" spans="2:25">
      <c r="B73" s="77" t="s">
        <v>238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2:25">
      <c r="B74" s="77" t="s">
        <v>239</v>
      </c>
      <c r="C74" s="80">
        <v>7919758</v>
      </c>
      <c r="D74" s="80">
        <v>6574467</v>
      </c>
      <c r="E74" s="80">
        <v>7023334</v>
      </c>
      <c r="F74" s="80">
        <v>6010793</v>
      </c>
      <c r="G74" s="80">
        <v>5411826</v>
      </c>
      <c r="H74" s="80">
        <v>4052096</v>
      </c>
      <c r="I74" s="80">
        <v>4510145</v>
      </c>
      <c r="J74" s="80">
        <v>4867239</v>
      </c>
      <c r="K74" s="80">
        <v>5567439</v>
      </c>
      <c r="L74" s="80">
        <v>5150477</v>
      </c>
      <c r="M74" s="80">
        <v>4061652</v>
      </c>
      <c r="N74" s="80">
        <v>4560665</v>
      </c>
      <c r="O74" s="80">
        <v>10649622</v>
      </c>
      <c r="P74" s="80">
        <v>7188630</v>
      </c>
      <c r="Q74" s="80">
        <v>5492339</v>
      </c>
      <c r="R74" s="80">
        <v>4649422</v>
      </c>
      <c r="S74" s="80">
        <v>6517061</v>
      </c>
      <c r="T74" s="80">
        <v>7176965</v>
      </c>
      <c r="U74" s="80">
        <v>6558926</v>
      </c>
      <c r="V74" s="80">
        <v>6471658</v>
      </c>
      <c r="W74" s="80">
        <v>5378955</v>
      </c>
      <c r="X74" s="80">
        <v>5890875</v>
      </c>
      <c r="Y74" s="80">
        <v>5851355</v>
      </c>
    </row>
    <row r="75" spans="2:25">
      <c r="B75" s="7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2:25">
      <c r="B76" s="71" t="s">
        <v>240</v>
      </c>
      <c r="C76" s="13">
        <v>7997465</v>
      </c>
      <c r="D76" s="13">
        <v>6643533</v>
      </c>
      <c r="E76" s="13">
        <v>7097150</v>
      </c>
      <c r="F76" s="13">
        <v>6432918</v>
      </c>
      <c r="G76" s="13">
        <v>5565557</v>
      </c>
      <c r="H76" s="13">
        <v>4375155</v>
      </c>
      <c r="I76" s="13">
        <v>4660958</v>
      </c>
      <c r="J76" s="13">
        <v>5115570</v>
      </c>
      <c r="K76" s="13">
        <v>5654401</v>
      </c>
      <c r="L76" s="13">
        <v>5446969</v>
      </c>
      <c r="M76" s="13">
        <v>4356505</v>
      </c>
      <c r="N76" s="13">
        <v>5510692</v>
      </c>
      <c r="O76" s="13">
        <v>10878587</v>
      </c>
      <c r="P76" s="13">
        <v>8100628</v>
      </c>
      <c r="Q76" s="13">
        <v>6033572</v>
      </c>
      <c r="R76" s="13">
        <v>5332414</v>
      </c>
      <c r="S76" s="13">
        <v>6726159</v>
      </c>
      <c r="T76" s="13">
        <v>7373615</v>
      </c>
      <c r="U76" s="13">
        <v>6872815</v>
      </c>
      <c r="V76" s="13">
        <v>6812868</v>
      </c>
      <c r="W76" s="13">
        <v>5714857</v>
      </c>
      <c r="X76" s="13">
        <v>6234411</v>
      </c>
      <c r="Y76" s="13">
        <v>6018626</v>
      </c>
    </row>
    <row r="77" spans="2:25">
      <c r="B77" s="71" t="s">
        <v>278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v>-9079</v>
      </c>
      <c r="W77" s="13"/>
      <c r="X77" s="13"/>
      <c r="Y77" s="13"/>
    </row>
    <row r="78" spans="2:25">
      <c r="B78" s="71" t="s">
        <v>241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2:25">
      <c r="B79" s="72" t="s">
        <v>242</v>
      </c>
      <c r="C79" s="13">
        <v>-11262</v>
      </c>
      <c r="D79" s="13">
        <v>-2024</v>
      </c>
      <c r="E79" s="13">
        <v>-4345</v>
      </c>
      <c r="F79" s="13">
        <v>-5845</v>
      </c>
      <c r="G79" s="13">
        <v>-13073</v>
      </c>
      <c r="H79" s="13">
        <v>-13759</v>
      </c>
      <c r="I79" s="13">
        <v>-22006</v>
      </c>
      <c r="J79" s="13">
        <f>-12689-13496</f>
        <v>-26185</v>
      </c>
      <c r="K79" s="13">
        <v>-13319</v>
      </c>
      <c r="L79" s="13">
        <v>-60440</v>
      </c>
      <c r="M79" s="13">
        <v>-53335</v>
      </c>
      <c r="N79" s="13">
        <v>-109688</v>
      </c>
      <c r="O79" s="13">
        <v>-37860</v>
      </c>
      <c r="P79" s="13">
        <v>-44270</v>
      </c>
      <c r="Q79" s="13">
        <v>-45038</v>
      </c>
      <c r="R79" s="13">
        <v>-93496</v>
      </c>
      <c r="S79" s="13">
        <v>-44577</v>
      </c>
      <c r="T79" s="13">
        <v>-45650</v>
      </c>
      <c r="U79" s="13">
        <v>-94305</v>
      </c>
      <c r="V79" s="13">
        <v>-85836</v>
      </c>
      <c r="W79" s="13">
        <v>-42619</v>
      </c>
      <c r="X79" s="13">
        <v>-71437</v>
      </c>
      <c r="Y79" s="13">
        <v>-24692</v>
      </c>
    </row>
    <row r="80" spans="2:25">
      <c r="B80" s="72" t="s">
        <v>243</v>
      </c>
      <c r="C80" s="13">
        <v>-61870</v>
      </c>
      <c r="D80" s="13">
        <v>-63210</v>
      </c>
      <c r="E80" s="13">
        <v>-63210</v>
      </c>
      <c r="F80" s="13">
        <v>-63210</v>
      </c>
      <c r="G80" s="13">
        <v>-65450</v>
      </c>
      <c r="H80" s="13">
        <v>-48195</v>
      </c>
      <c r="I80" s="13">
        <v>-49200</v>
      </c>
      <c r="J80" s="13">
        <v>-52478</v>
      </c>
      <c r="K80" s="13">
        <v>-55665</v>
      </c>
      <c r="L80" s="13">
        <v>-56760</v>
      </c>
      <c r="M80" s="13">
        <v>-66848</v>
      </c>
      <c r="N80" s="13">
        <v>-64380</v>
      </c>
      <c r="O80" s="13">
        <v>-67729</v>
      </c>
      <c r="P80" s="13">
        <v>-715585</v>
      </c>
      <c r="Q80" s="13">
        <v>-317650</v>
      </c>
      <c r="R80" s="13">
        <v>-320717</v>
      </c>
      <c r="S80" s="13">
        <v>-92783</v>
      </c>
      <c r="T80" s="13">
        <v>-15749</v>
      </c>
      <c r="U80" s="13">
        <v>-96370</v>
      </c>
      <c r="V80" s="13">
        <v>-86826</v>
      </c>
      <c r="W80" s="13">
        <v>-67481</v>
      </c>
      <c r="X80" s="13">
        <v>-67037</v>
      </c>
      <c r="Y80" s="13">
        <v>0</v>
      </c>
    </row>
    <row r="81" spans="2:25">
      <c r="B81" s="72" t="s">
        <v>244</v>
      </c>
      <c r="C81" s="13">
        <v>0</v>
      </c>
      <c r="D81" s="13">
        <v>0</v>
      </c>
      <c r="E81" s="13">
        <v>0</v>
      </c>
      <c r="F81" s="13">
        <v>-334311</v>
      </c>
      <c r="G81" s="13">
        <v>-42072</v>
      </c>
      <c r="H81" s="13">
        <v>-222323</v>
      </c>
      <c r="I81" s="13">
        <v>-50152</v>
      </c>
      <c r="J81" s="13">
        <v>-115264</v>
      </c>
      <c r="K81" s="13">
        <v>0</v>
      </c>
      <c r="L81" s="13">
        <v>-133157</v>
      </c>
      <c r="M81" s="13">
        <v>-100350</v>
      </c>
      <c r="N81" s="13">
        <v>-686051</v>
      </c>
      <c r="O81" s="13">
        <v>-76725</v>
      </c>
      <c r="P81" s="13">
        <v>-106676</v>
      </c>
      <c r="Q81" s="13">
        <v>-135531</v>
      </c>
      <c r="R81" s="13">
        <v>-206712</v>
      </c>
      <c r="S81" s="13">
        <v>0</v>
      </c>
      <c r="T81" s="13">
        <v>-65722</v>
      </c>
      <c r="U81" s="13">
        <v>-41067</v>
      </c>
      <c r="V81" s="13">
        <v>-66645</v>
      </c>
      <c r="W81" s="13">
        <v>-35393</v>
      </c>
      <c r="X81" s="13">
        <v>-115175</v>
      </c>
      <c r="Y81" s="13">
        <v>-30251</v>
      </c>
    </row>
    <row r="82" spans="2:25">
      <c r="B82" s="72" t="s">
        <v>245</v>
      </c>
      <c r="C82" s="13">
        <v>-4575</v>
      </c>
      <c r="D82" s="13">
        <v>-3832</v>
      </c>
      <c r="E82" s="13">
        <v>-6261</v>
      </c>
      <c r="F82" s="13">
        <v>-18759</v>
      </c>
      <c r="G82" s="13">
        <v>-33136</v>
      </c>
      <c r="H82" s="13">
        <v>-38782</v>
      </c>
      <c r="I82" s="13">
        <v>-29455</v>
      </c>
      <c r="J82" s="13">
        <v>-54404</v>
      </c>
      <c r="K82" s="13">
        <v>-17978</v>
      </c>
      <c r="L82" s="13">
        <v>-46135</v>
      </c>
      <c r="M82" s="13">
        <v>-74320</v>
      </c>
      <c r="N82" s="13">
        <v>-89908</v>
      </c>
      <c r="O82" s="13">
        <v>-46651</v>
      </c>
      <c r="P82" s="13">
        <v>-45467</v>
      </c>
      <c r="Q82" s="13">
        <v>-43014</v>
      </c>
      <c r="R82" s="13">
        <v>-62067</v>
      </c>
      <c r="S82" s="13">
        <v>-71738</v>
      </c>
      <c r="T82" s="13">
        <v>-69529</v>
      </c>
      <c r="U82" s="13">
        <v>-82147</v>
      </c>
      <c r="V82" s="13">
        <v>-92824</v>
      </c>
      <c r="W82" s="13">
        <v>-190409</v>
      </c>
      <c r="X82" s="13">
        <v>-89887</v>
      </c>
      <c r="Y82" s="13">
        <v>-112328</v>
      </c>
    </row>
    <row r="83" spans="2:25">
      <c r="B83" s="69" t="s">
        <v>246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>
      <c r="B84" s="69" t="s">
        <v>237</v>
      </c>
      <c r="C84" s="80">
        <v>7919758</v>
      </c>
      <c r="D84" s="80">
        <v>6574467</v>
      </c>
      <c r="E84" s="80">
        <v>7023334</v>
      </c>
      <c r="F84" s="80">
        <v>6010793</v>
      </c>
      <c r="G84" s="80">
        <v>5411826</v>
      </c>
      <c r="H84" s="80">
        <v>4052096</v>
      </c>
      <c r="I84" s="80">
        <v>4510145</v>
      </c>
      <c r="J84" s="80">
        <v>4867239</v>
      </c>
      <c r="K84" s="80">
        <v>5567439</v>
      </c>
      <c r="L84" s="80">
        <v>5150477</v>
      </c>
      <c r="M84" s="80">
        <v>4061652</v>
      </c>
      <c r="N84" s="80">
        <v>4560665</v>
      </c>
      <c r="O84" s="80">
        <v>10649622</v>
      </c>
      <c r="P84" s="80">
        <v>7188630</v>
      </c>
      <c r="Q84" s="80">
        <v>5492339</v>
      </c>
      <c r="R84" s="80">
        <v>4649422</v>
      </c>
      <c r="S84" s="80">
        <v>6517061</v>
      </c>
      <c r="T84" s="80">
        <v>7176965</v>
      </c>
      <c r="U84" s="80">
        <v>6558926</v>
      </c>
      <c r="V84" s="80">
        <v>6471658</v>
      </c>
      <c r="W84" s="80">
        <v>5378955</v>
      </c>
      <c r="X84" s="80">
        <v>5890875</v>
      </c>
      <c r="Y84" s="80">
        <v>5851355</v>
      </c>
    </row>
    <row r="85" spans="2:25">
      <c r="B85" s="7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2:25">
      <c r="B86" s="7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2:25">
      <c r="B87" s="7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2:25">
      <c r="B88" s="7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2:25">
      <c r="B89" s="7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2:25">
      <c r="B90" s="7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2:25">
      <c r="B91" s="7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2:25">
      <c r="B92" s="7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2:25">
      <c r="B93" s="7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2:25">
      <c r="B94" s="7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2:25">
      <c r="B95" s="7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2:25">
      <c r="B96" s="7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2:25">
      <c r="B97" s="7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2:25">
      <c r="B98" s="7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101" spans="2:25">
      <c r="T101" s="1" t="s">
        <v>179</v>
      </c>
    </row>
  </sheetData>
  <mergeCells count="6">
    <mergeCell ref="W6:Y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  <vt:lpstr>'P&amp;L'!Print_Area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2018-11-23T10:33:36Z</dcterms:modified>
</cp:coreProperties>
</file>