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020"/>
  </bookViews>
  <sheets>
    <sheet name="Celcom" sheetId="12" r:id="rId1"/>
    <sheet name="XL" sheetId="13" r:id="rId2"/>
    <sheet name="Dialog" sheetId="4" r:id="rId3"/>
    <sheet name="Robi" sheetId="5" r:id="rId4"/>
    <sheet name="Ncell" sheetId="6" r:id="rId5"/>
    <sheet name="edotco" sheetId="7" r:id="rId6"/>
    <sheet name="P&amp;L" sheetId="8" r:id="rId7"/>
    <sheet name="Balance sheet" sheetId="9" r:id="rId8"/>
    <sheet name="Cash Flow" sheetId="10" r:id="rId9"/>
    <sheet name="Foreign Exchange" sheetId="11" r:id="rId10"/>
  </sheets>
  <externalReferences>
    <externalReference r:id="rId11"/>
    <externalReference r:id="rId12"/>
  </externalReferences>
  <calcPr calcId="162913"/>
</workbook>
</file>

<file path=xl/calcChain.xml><?xml version="1.0" encoding="utf-8"?>
<calcChain xmlns="http://schemas.openxmlformats.org/spreadsheetml/2006/main">
  <c r="W16" i="6" l="1"/>
  <c r="L46" i="7" l="1"/>
  <c r="L45" i="7"/>
  <c r="AJ17" i="12" l="1"/>
  <c r="AI17" i="12"/>
  <c r="AH17" i="12"/>
  <c r="AG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AK14" i="12"/>
  <c r="AJ14" i="12"/>
  <c r="AI14" i="12"/>
  <c r="AH14" i="12"/>
  <c r="AG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K20" i="5" l="1"/>
  <c r="J79" i="10"/>
  <c r="U64" i="5" l="1"/>
  <c r="T64" i="5"/>
  <c r="U63" i="5"/>
  <c r="T63" i="5"/>
  <c r="S63" i="5"/>
  <c r="S50" i="5"/>
  <c r="AI14" i="5"/>
  <c r="AJ58" i="4" l="1"/>
  <c r="AI58" i="4"/>
  <c r="AH58" i="4"/>
</calcChain>
</file>

<file path=xl/comments1.xml><?xml version="1.0" encoding="utf-8"?>
<comments xmlns="http://schemas.openxmlformats.org/spreadsheetml/2006/main">
  <authors>
    <author>Author</author>
  </authors>
  <commentList>
    <comment ref="T32" authorId="0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7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W50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1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2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W9" authorId="0">
      <text>
        <r>
          <rPr>
            <sz val="9"/>
            <color indexed="81"/>
            <rFont val="Tahoma"/>
            <charset val="1"/>
          </rPr>
          <t>Restated</t>
        </r>
      </text>
    </comment>
    <comment ref="W13" authorId="0">
      <text>
        <r>
          <rPr>
            <sz val="9"/>
            <color indexed="81"/>
            <rFont val="Tahoma"/>
            <charset val="1"/>
          </rPr>
          <t>Restated</t>
        </r>
      </text>
    </comment>
    <comment ref="AB13" authorId="0">
      <text>
        <r>
          <rPr>
            <b/>
            <sz val="9"/>
            <color indexed="81"/>
            <rFont val="Tahoma"/>
            <charset val="1"/>
          </rPr>
          <t>Restated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18" authorId="0">
      <text>
        <r>
          <rPr>
            <b/>
            <sz val="9"/>
            <color indexed="81"/>
            <rFont val="Tahoma"/>
            <charset val="1"/>
          </rPr>
          <t>Restated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<sst xmlns="http://schemas.openxmlformats.org/spreadsheetml/2006/main" count="768" uniqueCount="307">
  <si>
    <t>Celcom Axiata Berhad (Malaysia)</t>
  </si>
  <si>
    <t>1Q</t>
  </si>
  <si>
    <t>2Q</t>
  </si>
  <si>
    <t>3Q</t>
  </si>
  <si>
    <t>4Q</t>
  </si>
  <si>
    <t>(RM million)</t>
  </si>
  <si>
    <t>Revenue</t>
  </si>
  <si>
    <t>Data revenue as a % of total revenue</t>
  </si>
  <si>
    <t>Service revenue as a % of total revenue</t>
  </si>
  <si>
    <t>EBITDA</t>
  </si>
  <si>
    <t>PATAMI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</si>
  <si>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</si>
  <si>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</si>
  <si>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</si>
  <si>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</si>
  <si>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</si>
  <si>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</si>
  <si>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</si>
  <si>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Depreciation &amp; amortisation</t>
  </si>
  <si>
    <t>Total operating expenses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</si>
  <si>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</si>
  <si>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</si>
  <si>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</si>
  <si>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</si>
  <si>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</si>
  <si>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</si>
  <si>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Gross debt / EBITDA (x)</t>
  </si>
  <si>
    <t>Financial performance</t>
  </si>
  <si>
    <t>Operational performance</t>
  </si>
  <si>
    <t>Subscribers ('000)</t>
  </si>
  <si>
    <t>Postpaid</t>
  </si>
  <si>
    <t>Prepaid</t>
  </si>
  <si>
    <t>Total</t>
  </si>
  <si>
    <t>ARPU (RM)</t>
  </si>
  <si>
    <t>Blended</t>
  </si>
  <si>
    <t>Smartphone penetration</t>
  </si>
  <si>
    <t>n/m</t>
  </si>
  <si>
    <t>n/a</t>
  </si>
  <si>
    <t>Data traffic ('mil GB) and data usage (GB)</t>
  </si>
  <si>
    <t>Data traffic ('mil GB)</t>
  </si>
  <si>
    <t>Data usage/data subcriber/month (GB)</t>
  </si>
  <si>
    <t>4G pop coverage</t>
  </si>
  <si>
    <t>FY2013</t>
  </si>
  <si>
    <t>FY2014</t>
  </si>
  <si>
    <t>FY2016</t>
  </si>
  <si>
    <t>FY2015</t>
  </si>
  <si>
    <t>PT XL Axiata TBK. (Indonesia)</t>
  </si>
  <si>
    <t>FY2017</t>
  </si>
  <si>
    <t>(IDR billion)</t>
  </si>
  <si>
    <t>Service Revenue as a % of total revenue</t>
  </si>
  <si>
    <t xml:space="preserve">EBITDA margin </t>
  </si>
  <si>
    <t>PAT</t>
  </si>
  <si>
    <t>Normalised PAT</t>
  </si>
  <si>
    <t>Normalised PAT margin</t>
  </si>
  <si>
    <t>Others incl. discount</t>
  </si>
  <si>
    <t>Capitalised Capex</t>
  </si>
  <si>
    <t>ARPU (IDR '000)</t>
  </si>
  <si>
    <t>Total traffic ('000 TB) (inculdes data, voice and SMS)</t>
  </si>
  <si>
    <t>Total 4G BTS</t>
  </si>
  <si>
    <t>Dialog Axiata PLC (Sri Lanka)</t>
  </si>
  <si>
    <t>(SLR million)</t>
  </si>
  <si>
    <t>Data revenue as a % of mobile revenue</t>
  </si>
  <si>
    <t>PAT margin</t>
  </si>
  <si>
    <t>ARPU (SLR)</t>
  </si>
  <si>
    <t>Robi Axiata Limited (Bangladesh)</t>
  </si>
  <si>
    <t>(BDT million)</t>
  </si>
  <si>
    <t>Proforma EBITDA margin</t>
  </si>
  <si>
    <t>Proforma PAT margin</t>
  </si>
  <si>
    <t>ARPU (BDT)</t>
  </si>
  <si>
    <t>Data traffic ('mil GB) and data usage (MB)</t>
  </si>
  <si>
    <t>Data usage/data subcriber/month (MB)</t>
  </si>
  <si>
    <t>Total 3G BTS</t>
  </si>
  <si>
    <t>Note:</t>
  </si>
  <si>
    <t>Ncell Private Limited (Nepal)</t>
  </si>
  <si>
    <t>(NPR million)</t>
  </si>
  <si>
    <t>ARPU (NPR)</t>
  </si>
  <si>
    <t>- Pakistan</t>
  </si>
  <si>
    <t>- Myanmar</t>
  </si>
  <si>
    <t>- Cambodia</t>
  </si>
  <si>
    <t>-</t>
  </si>
  <si>
    <t>- Sri Lanka</t>
  </si>
  <si>
    <t>- Bangladesh</t>
  </si>
  <si>
    <t>- Malaysia</t>
  </si>
  <si>
    <t>Tenancy ratio (x)</t>
  </si>
  <si>
    <t>Managed sites</t>
  </si>
  <si>
    <t>Towers</t>
  </si>
  <si>
    <t>Tenancies</t>
  </si>
  <si>
    <t>PAT margin (%)</t>
  </si>
  <si>
    <t>EBITDA margin (%)</t>
  </si>
  <si>
    <t>edotco Group</t>
  </si>
  <si>
    <t>Axiata Group Berhad</t>
  </si>
  <si>
    <t>Consolidated Statement of Comprehensive Income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</si>
  <si>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</si>
  <si>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</si>
  <si>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</si>
  <si>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</si>
  <si>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</si>
  <si>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</si>
  <si>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</si>
  <si>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</si>
  <si>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</si>
  <si>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</si>
  <si>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</si>
  <si>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</si>
  <si>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</si>
  <si>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</si>
  <si>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</si>
  <si>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</si>
  <si>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</si>
  <si>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</si>
  <si>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</si>
  <si>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</si>
  <si>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</si>
  <si>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</si>
  <si>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</si>
  <si>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</si>
  <si>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</si>
  <si>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</si>
  <si>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</si>
  <si>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</si>
  <si>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net cash flow hedge</t>
  </si>
  <si>
    <t>- net investment hedge</t>
  </si>
  <si>
    <t>- other reserve</t>
  </si>
  <si>
    <t>- available-for-sale reserve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</si>
  <si>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</si>
  <si>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</si>
  <si>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</si>
  <si>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</si>
  <si>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</si>
  <si>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</si>
  <si>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</si>
  <si>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</si>
  <si>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</si>
  <si>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</si>
  <si>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</si>
  <si>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</si>
  <si>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</si>
  <si>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</si>
  <si>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</si>
  <si>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</si>
  <si>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</si>
  <si>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</si>
  <si>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</si>
  <si>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</si>
  <si>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</si>
  <si>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</si>
  <si>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</si>
  <si>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</si>
  <si>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</si>
  <si>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</si>
  <si>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</si>
  <si>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</si>
  <si>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</si>
  <si>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</si>
  <si>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Property, plant and equipment</t>
  </si>
  <si>
    <t xml:space="preserve">  Joint ventures</t>
  </si>
  <si>
    <t xml:space="preserve">  Associates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</si>
  <si>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</si>
  <si>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</si>
  <si>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</si>
  <si>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</si>
  <si>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</si>
  <si>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</si>
  <si>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</si>
  <si>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</si>
  <si>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</si>
  <si>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</si>
  <si>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</si>
  <si>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</si>
  <si>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</si>
  <si>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</si>
  <si>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</si>
  <si>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</si>
  <si>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</si>
  <si>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</si>
  <si>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</si>
  <si>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</si>
  <si>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</si>
  <si>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</si>
  <si>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 xml:space="preserve"> 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</si>
  <si>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</si>
  <si>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</si>
  <si>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</si>
  <si>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</si>
  <si>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</si>
  <si>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</si>
  <si>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</si>
  <si>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</si>
  <si>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</si>
  <si>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</si>
  <si>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PPE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</si>
  <si>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</si>
  <si>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</si>
  <si>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</si>
  <si>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</si>
  <si>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</si>
  <si>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</si>
  <si>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</si>
  <si>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</si>
  <si>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</si>
  <si>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</si>
  <si>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</si>
  <si>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</si>
  <si>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</si>
  <si>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</si>
  <si>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</si>
  <si>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</si>
  <si>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</si>
  <si>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</si>
  <si>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</si>
  <si>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</si>
  <si>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</si>
  <si>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</si>
  <si>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</si>
  <si>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</si>
  <si>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</si>
  <si>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</si>
  <si>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</si>
  <si>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</si>
  <si>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</si>
  <si>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</si>
  <si>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</si>
  <si>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</si>
  <si>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</si>
  <si>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</si>
  <si>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</si>
  <si>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</si>
  <si>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</si>
  <si>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</si>
  <si>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CASH FLOWS (USED IN) / FROM FINANCING ACTIVITIES</t>
  </si>
  <si>
    <t>NET INCREASE / (DECREASE) IN CASH AND CASH EQUIVALENTS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</si>
  <si>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</si>
  <si>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</si>
  <si>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</si>
  <si>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</si>
  <si>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</si>
  <si>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</si>
  <si>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</si>
  <si>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</si>
  <si>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 xml:space="preserve">  FINANCIA PERIOD</t>
  </si>
  <si>
    <t>Total deposits, cash and bank balances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</si>
  <si>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</si>
  <si>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</si>
  <si>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</si>
  <si>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</si>
  <si>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</si>
  <si>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</si>
  <si>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</si>
  <si>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 xml:space="preserve">QoQ Appreciation/ (Depreciation) against MYR </t>
  </si>
  <si>
    <t>QoQ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</si>
  <si>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</si>
  <si>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</si>
  <si>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</si>
  <si>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</si>
  <si>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</si>
  <si>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SINGAPORE DOLLAR, SGD</t>
  </si>
  <si>
    <t>PAKISTAN RUPEE, PKR</t>
  </si>
  <si>
    <t>INDIAN RUPEE, INR</t>
  </si>
  <si>
    <t>NEPALESE RUPEE, NPR</t>
  </si>
  <si>
    <t>QoQ %</t>
  </si>
  <si>
    <t>YoY %</t>
  </si>
  <si>
    <t>IDR</t>
  </si>
  <si>
    <t>LKR</t>
  </si>
  <si>
    <t>BDT</t>
  </si>
  <si>
    <t>USD</t>
  </si>
  <si>
    <t>SGD</t>
  </si>
  <si>
    <t>PKR</t>
  </si>
  <si>
    <t>INR</t>
  </si>
  <si>
    <t>NPR</t>
  </si>
  <si>
    <t>4G LTE-A pop coverage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</si>
  <si>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</si>
  <si>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</si>
  <si>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PAT</t>
    </r>
    <r>
      <rPr>
        <vertAlign val="superscript"/>
        <sz val="10"/>
        <color theme="1"/>
        <rFont val="Arial"/>
        <family val="2"/>
      </rPr>
      <t>1</t>
    </r>
  </si>
  <si>
    <t>1) Proforma illustrates the Airtel merger and excludes edotco Bangladesh. On 19 January 2017, edotco Bangladesh became a consolidated subsidiary of edotco Group.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</si>
  <si>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</si>
  <si>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2) Based on normalised EBITDA till 4Q16, which excludes impact of edotco carve out in 3Q15.</t>
  </si>
  <si>
    <t>Capex (YTD)</t>
  </si>
  <si>
    <t>Partial disposal of a subsidiary</t>
  </si>
  <si>
    <t>Add: Cash and cash equivalent of a discontinued operation</t>
  </si>
  <si>
    <t>Pre-MFRS</t>
  </si>
  <si>
    <t>Post-MFRS</t>
  </si>
  <si>
    <t>PATAMI margin</t>
  </si>
  <si>
    <t>Pre-SLFRS</t>
  </si>
  <si>
    <t>Post-SLFRS</t>
  </si>
  <si>
    <t>Contract assets</t>
  </si>
  <si>
    <t>Contract liabilities</t>
  </si>
  <si>
    <t>Pre-IFRS</t>
  </si>
  <si>
    <t>Post-IFRS</t>
  </si>
  <si>
    <t>Closing Rate Mar'18</t>
  </si>
  <si>
    <t>2016*</t>
  </si>
  <si>
    <t>2017*</t>
  </si>
  <si>
    <t>*2016-2017 Proforma illustrates edotco portfolio comprising Malaysia, Bangladesh, Cambodia, Myanmar and Pakistan</t>
  </si>
  <si>
    <t>Re-stated from 1Q17 onwards to reflect statutory accounts</t>
  </si>
  <si>
    <t>Data subscribers as a % of total subscribers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</si>
  <si>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</si>
  <si>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YTD 2018</t>
  </si>
  <si>
    <t>YTD2018</t>
  </si>
  <si>
    <t>Capital injection by NCI</t>
  </si>
  <si>
    <t>DISCONTINUED CASH FLOW</t>
  </si>
  <si>
    <t>Avg YTD17</t>
  </si>
  <si>
    <t>Avg rate 1Q18</t>
  </si>
  <si>
    <t>Avg rate 2Q18</t>
  </si>
  <si>
    <t>Avg YTD18</t>
  </si>
  <si>
    <t xml:space="preserve">YTD Appreciation/ (Depreciation) against MYR </t>
  </si>
  <si>
    <t>YTD Appreciation/   (Depreciation) against USD</t>
  </si>
  <si>
    <t>Closing Rate Jun'17</t>
  </si>
  <si>
    <t>Closing Rate Jun'18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</si>
</sst>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.00_);_(&quot;RM&quot;* \(#,##0.00\);_(&quot;RM&quot;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[$€-2]* #,##0.00_);_([$€-2]* \(#,##0.00\);_([$€-2]* &quot;-&quot;??_)"/>
    <numFmt numFmtId="169" formatCode="0.0"/>
    <numFmt numFmtId="170" formatCode="_(* #,##0.000000_);_(* \(#,##0.000000\);_(* &quot;-&quot;??_);_(@_)"/>
    <numFmt numFmtId="171" formatCode="0.00_);\(0.00\)"/>
    <numFmt numFmtId="172" formatCode="_-* #,##0.00_-;\-* #,##0.00_-;_-* &quot;-&quot;??_-;_-@_-"/>
    <numFmt numFmtId="173" formatCode="0.0&quot;p&quot;"/>
    <numFmt numFmtId="174" formatCode="#,##0.000_);\(#,##0.000\);@_)"/>
    <numFmt numFmtId="175" formatCode="0.0&quot;x&quot;;@_)"/>
    <numFmt numFmtId="176" formatCode="_-* #,##0_-;\-* #,##0_-;_-* &quot;-&quot;_-;_-@_-"/>
    <numFmt numFmtId="177" formatCode="&quot;$&quot;#,##0.00;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_)&quot;K&quot;;\(#,##0\)&quot;K&quot;"/>
    <numFmt numFmtId="181" formatCode="#,###.0000000_)&quot;K&quot;;\(#,###.0000000\)&quot;K&quot;"/>
    <numFmt numFmtId="182" formatCode="0.00_)"/>
    <numFmt numFmtId="183" formatCode="0.00\ \ \ ;\-0.00\ \ \ ;0.00\ \ \ ;[Red]@&quot;    &quot;"/>
    <numFmt numFmtId="184" formatCode="&quot;$&quot;#,##0\ ;\(&quot;$&quot;#,##0\)"/>
    <numFmt numFmtId="185" formatCode="&quot;RM&quot;#,##0;\-&quot;RM&quot;#,##0"/>
    <numFmt numFmtId="186" formatCode="&quot;RM&quot;#,##0;[Red]\-&quot;RM&quot;#,##0"/>
    <numFmt numFmtId="187" formatCode="&quot;RM&quot;#,##0.00;\-&quot;RM&quot;#,##0.00"/>
    <numFmt numFmtId="188" formatCode="&quot;RM&quot;#,##0.00;[Red]\-&quot;RM&quot;#,##0.00"/>
    <numFmt numFmtId="189" formatCode="_-&quot;RM&quot;* #,##0_-;\-&quot;RM&quot;* #,##0_-;_-&quot;RM&quot;* &quot;-&quot;_-;_-@_-"/>
    <numFmt numFmtId="190" formatCode="_-&quot;RM&quot;* #,##0.00_-;\-&quot;RM&quot;* #,##0.00_-;_-&quot;RM&quot;* &quot;-&quot;??_-;_-@_-"/>
    <numFmt numFmtId="191" formatCode="&quot;£&quot;#,##0;\-&quot;£&quot;#,##0"/>
    <numFmt numFmtId="192" formatCode="_-&quot;£&quot;* #,##0_-;\-&quot;£&quot;* #,##0_-;_-&quot;£&quot;* &quot;-&quot;_-;_-@_-"/>
    <numFmt numFmtId="193" formatCode="0_);\(0\)"/>
    <numFmt numFmtId="194" formatCode="##,##0.000_);\(#,##0.000\)"/>
    <numFmt numFmtId="195" formatCode="#,##0.000;\-#,##0.000"/>
    <numFmt numFmtId="196" formatCode="0%;\(0%\)"/>
    <numFmt numFmtId="197" formatCode="\Ç\ \´\´\´\´\ &quot;¤.È.&quot;\ \¤\¤\¤\¤"/>
    <numFmt numFmtId="198" formatCode="\ª\.\¹\¹\ &quot;¹.&quot;"/>
    <numFmt numFmtId="199" formatCode="\t0.00%"/>
    <numFmt numFmtId="200" formatCode="#,##0\ &quot;F&quot;;[Red]\-#,##0\ &quot;F&quot;"/>
    <numFmt numFmtId="201" formatCode="mmmm\-yy"/>
    <numFmt numFmtId="202" formatCode="[$-409]mmm\-yy;@"/>
    <numFmt numFmtId="203" formatCode="&quot;£&quot;\ #,##0_);[Red]\(&quot;£&quot;\ #,##0\)"/>
    <numFmt numFmtId="204" formatCode="&quot;¥&quot;\ #,##0_);[Red]\(&quot;¥&quot;\ #,##0\)"/>
    <numFmt numFmtId="205" formatCode="&quot;•&quot;\ \ @"/>
    <numFmt numFmtId="206" formatCode="\ \ _•&quot;–&quot;\ \ \ \ @"/>
    <numFmt numFmtId="207" formatCode="_(&quot;£&quot;* #,##0_);_(&quot;£&quot;* \(#,##0\);_(&quot;£&quot;* &quot;-&quot;??_);_(@_)"/>
    <numFmt numFmtId="208" formatCode="#,##0.00&quot;&quot;;\(#,##0.00\)&quot;&quot;"/>
    <numFmt numFmtId="209" formatCode="#,##0&quot;&quot;;\(#,##0\)&quot;&quot;"/>
    <numFmt numFmtId="210" formatCode="#,##0.00&quot; e&quot;;\(#,##0.00\)&quot; e&quot;"/>
    <numFmt numFmtId="211" formatCode="#,##0&quot; e&quot;;\(#,##0\)&quot; e&quot;"/>
    <numFmt numFmtId="212" formatCode="#,##0.00&quot; GBp&quot;;\(#,##0.00\)&quot; GBp&quot;"/>
    <numFmt numFmtId="213" formatCode="#,##0.00&quot; CHF&quot;;\(#,##0.00\)&quot; CHF&quot;"/>
    <numFmt numFmtId="214" formatCode="#,##0_%_);\(#,##0\)_%;#,##0_%_);@_%_)"/>
    <numFmt numFmtId="215" formatCode="&quot;£&quot;#,##0.00_%_);\(&quot;£&quot;#,##0.00\)_%;&quot;£&quot;#,##0.00_%_);@_%_)"/>
    <numFmt numFmtId="216" formatCode="0_%_);\(0\)_%;0_%_);@_%_)"/>
    <numFmt numFmtId="217" formatCode="0.0\x_)_);&quot;NM&quot;_x_)_);0.0\x_)_);@_%_)"/>
    <numFmt numFmtId="218" formatCode="m/d/yy_%_)"/>
    <numFmt numFmtId="219" formatCode="0.0\%_);\(0.0\%\);0.0\%_);@_%_)"/>
    <numFmt numFmtId="220" formatCode="&quot;£&quot;#,##0_%_);\(&quot;£&quot;#,##0\)_%;&quot;£&quot;#,##0_%_);@_%_)"/>
    <numFmt numFmtId="221" formatCode="0\ \ ;\(0\)\ \ \ "/>
    <numFmt numFmtId="222" formatCode="#,##0_%_);\(#,##0\)_%;**;@_%_)"/>
    <numFmt numFmtId="223" formatCode="_(* #,##0.0_);_(* \(#,##0.0\);_(* &quot;-&quot;?_);@_)"/>
    <numFmt numFmtId="224" formatCode="[$-409]mmm/yy;@"/>
    <numFmt numFmtId="225" formatCode="0.0_)\%;\(0.0\)\%;0.0_)\%;@_)_%"/>
    <numFmt numFmtId="226" formatCode="#,##0.0_)_%;\(#,##0.0\)_%;0.0_)_%;@_)_%"/>
    <numFmt numFmtId="227" formatCode="#,##0.0_);\(#,##0.0\);#,##0.0_);@_)"/>
    <numFmt numFmtId="228" formatCode="&quot;$&quot;_(#,##0.00_);&quot;$&quot;\(#,##0.00\);&quot;$&quot;_(0.00_);@_)"/>
    <numFmt numFmtId="229" formatCode="#,##0.00_);\(#,##0.00\);0.00_);@_)"/>
    <numFmt numFmtId="230" formatCode="\€_(#,##0.00_);\€\(#,##0.00\);\€_(0.00_);@_)"/>
    <numFmt numFmtId="231" formatCode="#,##0_)\x;\(#,##0\)\x;0_)\x;@_)_x"/>
    <numFmt numFmtId="232" formatCode="#,##0_)_x;\(#,##0\)_x;0_)_x;@_)_x"/>
    <numFmt numFmtId="233" formatCode="&quot;cash&quot;;\(#,##0.0\)"/>
    <numFmt numFmtId="234" formatCode="_(* #,##0_);[Red]_(* \(#,##0\);_(* &quot;&quot;&quot;&quot;&quot;&quot;&quot;&quot;\ \-\ &quot;&quot;&quot;&quot;&quot;&quot;&quot;&quot;_);_(@_)"/>
    <numFmt numFmtId="235" formatCode="_(* #,##0,_);[Red]_(* \(#,##0,\);_(* &quot;&quot;&quot;&quot;&quot;&quot;&quot;&quot;\ \-\ &quot;&quot;&quot;&quot;&quot;&quot;&quot;&quot;_);_(@_)"/>
    <numFmt numFmtId="236" formatCode="0%;\(0%\);;"/>
    <numFmt numFmtId="237" formatCode="0%;\(0%\);&quot;-&quot;"/>
    <numFmt numFmtId="238" formatCode="#,##0_);[Red]\(#,##0\);&quot;-&quot;"/>
    <numFmt numFmtId="239" formatCode="#,##0;\-#,##0;&quot;-&quot;"/>
    <numFmt numFmtId="240" formatCode="&quot;$&quot;#,##0.00;[Red]\-&quot;$&quot;#,##0.00"/>
    <numFmt numFmtId="241" formatCode="_-&quot;£&quot;* #,##0.00_-;\-&quot;£&quot;* #,##0.00_-;_-&quot;£&quot;* &quot;-&quot;??_-;_-@_-"/>
    <numFmt numFmtId="242" formatCode="0."/>
    <numFmt numFmtId="243" formatCode="&quot;£&quot;#,##0;[Red]\-&quot;£&quot;#,##0"/>
    <numFmt numFmtId="244" formatCode="_-* #,##0.00_-;_-* #,##0.00\-;_-* &quot;-&quot;??_-;_-@_-"/>
    <numFmt numFmtId="245" formatCode="#,##0\ ;\(#,##0\)"/>
    <numFmt numFmtId="246" formatCode="*-"/>
    <numFmt numFmtId="247" formatCode="*\&quot;-&quot;"/>
    <numFmt numFmtId="248" formatCode="[$-409]d\-mmm\-yy;@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b/>
      <sz val="10"/>
      <color indexed="18"/>
      <name val="Arial Narrow"/>
      <family val="2"/>
    </font>
    <font>
      <i/>
      <sz val="10"/>
      <color indexed="16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sz val="10"/>
      <name val="Helv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b/>
      <sz val="10"/>
      <color indexed="56"/>
      <name val="Arial"/>
      <family val="2"/>
    </font>
    <font>
      <b/>
      <sz val="10"/>
      <name val="AA Normal"/>
    </font>
    <font>
      <i/>
      <sz val="10"/>
      <name val="Arial"/>
      <family val="2"/>
    </font>
    <font>
      <b/>
      <i/>
      <sz val="16"/>
      <name val="Helv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sz val="10"/>
      <color indexed="14"/>
      <name val="Arial"/>
      <family val="2"/>
    </font>
    <font>
      <sz val="12"/>
      <name val="Osaka"/>
      <family val="3"/>
      <charset val="128"/>
    </font>
    <font>
      <sz val="12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Palatino"/>
      <family val="1"/>
    </font>
    <font>
      <b/>
      <sz val="10"/>
      <name val="Palatino"/>
      <family val="1"/>
    </font>
    <font>
      <sz val="11"/>
      <name val="Book Antiqua"/>
      <family val="1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7"/>
      <name val="Small Fonts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12"/>
      <name val="Trebuchet MS"/>
      <family val="2"/>
    </font>
    <font>
      <sz val="10"/>
      <name val="Geneva"/>
    </font>
    <font>
      <b/>
      <sz val="10"/>
      <name val="MS Sans Serif"/>
      <family val="2"/>
    </font>
    <font>
      <sz val="8"/>
      <color indexed="12"/>
      <name val="Tms Rmn"/>
      <family val="1"/>
    </font>
    <font>
      <sz val="10"/>
      <color indexed="18"/>
      <name val="Times New Roman"/>
      <family val="1"/>
    </font>
    <font>
      <b/>
      <sz val="10"/>
      <name val="Times"/>
      <family val="1"/>
    </font>
    <font>
      <sz val="8"/>
      <name val="Palatino"/>
      <family val="1"/>
    </font>
    <font>
      <sz val="10"/>
      <color indexed="22"/>
      <name val="MS Sans Serif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63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9"/>
      <name val="Times New Roman"/>
      <family val="1"/>
    </font>
    <font>
      <u/>
      <sz val="8"/>
      <color indexed="8"/>
      <name val="Arial"/>
      <family val="2"/>
    </font>
    <font>
      <b/>
      <i/>
      <sz val="8"/>
      <name val="Helv"/>
      <family val="2"/>
    </font>
    <font>
      <sz val="10"/>
      <name val="돋움"/>
      <family val="3"/>
      <charset val="129"/>
    </font>
    <font>
      <sz val="12"/>
      <name val="宋体"/>
      <charset val="134"/>
    </font>
    <font>
      <sz val="9"/>
      <name val="Helvetica-Narrow"/>
      <family val="2"/>
    </font>
    <font>
      <u/>
      <sz val="10"/>
      <color indexed="12"/>
      <name val="Arial"/>
      <family val="2"/>
    </font>
    <font>
      <b/>
      <sz val="10"/>
      <name val="Tms Rmn"/>
    </font>
    <font>
      <sz val="8"/>
      <color theme="1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GS TheSans"/>
      <family val="2"/>
    </font>
    <font>
      <sz val="9"/>
      <color theme="1"/>
      <name val="Calibri"/>
      <family val="2"/>
      <scheme val="minor"/>
    </font>
    <font>
      <sz val="12"/>
      <name val="Tms Rmn"/>
    </font>
    <font>
      <u/>
      <sz val="8.8000000000000007"/>
      <color theme="10"/>
      <name val="Calibri"/>
      <family val="2"/>
    </font>
    <font>
      <b/>
      <sz val="8.25"/>
      <name val="Helv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1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/>
    <xf numFmtId="168" fontId="77" fillId="0" borderId="0" applyNumberFormat="0" applyFill="0" applyBorder="0" applyAlignment="0" applyProtection="0"/>
    <xf numFmtId="168" fontId="7" fillId="0" borderId="0"/>
    <xf numFmtId="168" fontId="100" fillId="0" borderId="0"/>
    <xf numFmtId="168" fontId="100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16" applyNumberFormat="0" applyFont="0" applyFill="0" applyAlignment="0" applyProtection="0"/>
    <xf numFmtId="168" fontId="39" fillId="0" borderId="0"/>
    <xf numFmtId="3" fontId="45" fillId="0" borderId="0"/>
    <xf numFmtId="168" fontId="39" fillId="0" borderId="0"/>
    <xf numFmtId="168" fontId="39" fillId="0" borderId="0"/>
    <xf numFmtId="168" fontId="7" fillId="0" borderId="0"/>
    <xf numFmtId="168" fontId="39" fillId="0" borderId="0"/>
    <xf numFmtId="168" fontId="15" fillId="0" borderId="0">
      <alignment vertical="top"/>
    </xf>
    <xf numFmtId="168" fontId="15" fillId="0" borderId="0">
      <alignment vertical="top"/>
    </xf>
    <xf numFmtId="168" fontId="44" fillId="0" borderId="0"/>
    <xf numFmtId="168" fontId="15" fillId="0" borderId="0">
      <alignment vertical="top"/>
    </xf>
    <xf numFmtId="168" fontId="15" fillId="0" borderId="0">
      <alignment vertical="top"/>
    </xf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39" fillId="0" borderId="0"/>
    <xf numFmtId="168" fontId="44" fillId="0" borderId="0"/>
    <xf numFmtId="168" fontId="39" fillId="0" borderId="0"/>
    <xf numFmtId="168" fontId="58" fillId="0" borderId="0"/>
    <xf numFmtId="168" fontId="15" fillId="0" borderId="0">
      <alignment vertical="top"/>
    </xf>
    <xf numFmtId="168" fontId="15" fillId="0" borderId="0">
      <alignment vertical="top"/>
    </xf>
    <xf numFmtId="168" fontId="58" fillId="0" borderId="0"/>
    <xf numFmtId="168" fontId="39" fillId="0" borderId="0"/>
    <xf numFmtId="3" fontId="45" fillId="0" borderId="0"/>
    <xf numFmtId="168" fontId="44" fillId="0" borderId="0"/>
    <xf numFmtId="168" fontId="44" fillId="0" borderId="0"/>
    <xf numFmtId="168" fontId="58" fillId="0" borderId="0"/>
    <xf numFmtId="168" fontId="44" fillId="0" borderId="0"/>
    <xf numFmtId="168" fontId="39" fillId="0" borderId="0"/>
    <xf numFmtId="168" fontId="7" fillId="0" borderId="0" applyNumberFormat="0" applyFill="0" applyBorder="0" applyAlignment="0" applyProtection="0"/>
    <xf numFmtId="203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168" fontId="58" fillId="0" borderId="0"/>
    <xf numFmtId="168" fontId="58" fillId="0" borderId="0"/>
    <xf numFmtId="168" fontId="22" fillId="15" borderId="0" applyNumberFormat="0" applyBorder="0" applyAlignment="0" applyProtection="0"/>
    <xf numFmtId="168" fontId="22" fillId="16" borderId="0" applyNumberFormat="0" applyBorder="0" applyAlignment="0" applyProtection="0"/>
    <xf numFmtId="168" fontId="22" fillId="17" borderId="0" applyNumberFormat="0" applyBorder="0" applyAlignment="0" applyProtection="0"/>
    <xf numFmtId="168" fontId="22" fillId="18" borderId="0" applyNumberFormat="0" applyBorder="0" applyAlignment="0" applyProtection="0"/>
    <xf numFmtId="168" fontId="22" fillId="19" borderId="0" applyNumberFormat="0" applyBorder="0" applyAlignment="0" applyProtection="0"/>
    <xf numFmtId="168" fontId="22" fillId="20" borderId="0" applyNumberFormat="0" applyBorder="0" applyAlignment="0" applyProtection="0"/>
    <xf numFmtId="168" fontId="22" fillId="21" borderId="0" applyNumberFormat="0" applyBorder="0" applyAlignment="0" applyProtection="0"/>
    <xf numFmtId="168" fontId="22" fillId="22" borderId="0" applyNumberFormat="0" applyBorder="0" applyAlignment="0" applyProtection="0"/>
    <xf numFmtId="168" fontId="22" fillId="23" borderId="0" applyNumberFormat="0" applyBorder="0" applyAlignment="0" applyProtection="0"/>
    <xf numFmtId="168" fontId="22" fillId="18" borderId="0" applyNumberFormat="0" applyBorder="0" applyAlignment="0" applyProtection="0"/>
    <xf numFmtId="168" fontId="22" fillId="21" borderId="0" applyNumberFormat="0" applyBorder="0" applyAlignment="0" applyProtection="0"/>
    <xf numFmtId="168" fontId="22" fillId="24" borderId="0" applyNumberFormat="0" applyBorder="0" applyAlignment="0" applyProtection="0"/>
    <xf numFmtId="168" fontId="23" fillId="25" borderId="0" applyNumberFormat="0" applyBorder="0" applyAlignment="0" applyProtection="0"/>
    <xf numFmtId="168" fontId="23" fillId="22" borderId="0" applyNumberFormat="0" applyBorder="0" applyAlignment="0" applyProtection="0"/>
    <xf numFmtId="168" fontId="23" fillId="23" borderId="0" applyNumberFormat="0" applyBorder="0" applyAlignment="0" applyProtection="0"/>
    <xf numFmtId="168" fontId="23" fillId="26" borderId="0" applyNumberFormat="0" applyBorder="0" applyAlignment="0" applyProtection="0"/>
    <xf numFmtId="168" fontId="23" fillId="27" borderId="0" applyNumberFormat="0" applyBorder="0" applyAlignment="0" applyProtection="0"/>
    <xf numFmtId="168" fontId="23" fillId="28" borderId="0" applyNumberFormat="0" applyBorder="0" applyAlignment="0" applyProtection="0"/>
    <xf numFmtId="168" fontId="65" fillId="0" borderId="17">
      <alignment horizontal="center"/>
    </xf>
    <xf numFmtId="168" fontId="65" fillId="0" borderId="18">
      <alignment horizontal="center"/>
    </xf>
    <xf numFmtId="168" fontId="66" fillId="0" borderId="2">
      <alignment horizontal="center"/>
    </xf>
    <xf numFmtId="168" fontId="67" fillId="0" borderId="0"/>
    <xf numFmtId="168" fontId="67" fillId="0" borderId="19" applyFill="0">
      <alignment horizontal="center"/>
      <protection locked="0"/>
    </xf>
    <xf numFmtId="168" fontId="66" fillId="0" borderId="0" applyFill="0">
      <alignment horizontal="center"/>
      <protection locked="0"/>
    </xf>
    <xf numFmtId="168" fontId="66" fillId="29" borderId="0"/>
    <xf numFmtId="168" fontId="66" fillId="0" borderId="0">
      <protection locked="0"/>
    </xf>
    <xf numFmtId="168" fontId="66" fillId="0" borderId="0"/>
    <xf numFmtId="194" fontId="7" fillId="0" borderId="0"/>
    <xf numFmtId="194" fontId="7" fillId="0" borderId="0"/>
    <xf numFmtId="194" fontId="7" fillId="0" borderId="0"/>
    <xf numFmtId="195" fontId="7" fillId="0" borderId="0"/>
    <xf numFmtId="195" fontId="7" fillId="0" borderId="0"/>
    <xf numFmtId="195" fontId="7" fillId="0" borderId="0"/>
    <xf numFmtId="168" fontId="67" fillId="30" borderId="0">
      <alignment horizontal="right"/>
    </xf>
    <xf numFmtId="168" fontId="66" fillId="0" borderId="0"/>
    <xf numFmtId="168" fontId="23" fillId="31" borderId="0" applyNumberFormat="0" applyBorder="0" applyAlignment="0" applyProtection="0"/>
    <xf numFmtId="168" fontId="23" fillId="32" borderId="0" applyNumberFormat="0" applyBorder="0" applyAlignment="0" applyProtection="0"/>
    <xf numFmtId="168" fontId="23" fillId="33" borderId="0" applyNumberFormat="0" applyBorder="0" applyAlignment="0" applyProtection="0"/>
    <xf numFmtId="168" fontId="23" fillId="26" borderId="0" applyNumberFormat="0" applyBorder="0" applyAlignment="0" applyProtection="0"/>
    <xf numFmtId="168" fontId="23" fillId="27" borderId="0" applyNumberFormat="0" applyBorder="0" applyAlignment="0" applyProtection="0"/>
    <xf numFmtId="168" fontId="23" fillId="34" borderId="0" applyNumberFormat="0" applyBorder="0" applyAlignment="0" applyProtection="0"/>
    <xf numFmtId="168" fontId="7" fillId="0" borderId="0" applyFill="0" applyBorder="0">
      <alignment vertical="center"/>
    </xf>
    <xf numFmtId="168" fontId="7" fillId="0" borderId="0" applyFill="0" applyBorder="0">
      <alignment vertical="center"/>
    </xf>
    <xf numFmtId="168" fontId="7" fillId="0" borderId="0" applyFill="0" applyBorder="0">
      <alignment vertical="center"/>
    </xf>
    <xf numFmtId="168" fontId="40" fillId="0" borderId="0" applyNumberFormat="0" applyFill="0" applyBorder="0" applyAlignment="0" applyProtection="0"/>
    <xf numFmtId="176" fontId="68" fillId="0" borderId="0"/>
    <xf numFmtId="176" fontId="68" fillId="0" borderId="0"/>
    <xf numFmtId="176" fontId="68" fillId="0" borderId="0"/>
    <xf numFmtId="176" fontId="68" fillId="0" borderId="0"/>
    <xf numFmtId="176" fontId="68" fillId="0" borderId="0"/>
    <xf numFmtId="168" fontId="24" fillId="16" borderId="0" applyNumberFormat="0" applyBorder="0" applyAlignment="0" applyProtection="0"/>
    <xf numFmtId="168" fontId="78" fillId="0" borderId="0" applyNumberFormat="0" applyFill="0" applyBorder="0" applyAlignment="0" applyProtection="0"/>
    <xf numFmtId="168" fontId="65" fillId="0" borderId="14" applyNumberFormat="0" applyFill="0" applyAlignment="0" applyProtection="0"/>
    <xf numFmtId="223" fontId="45" fillId="0" borderId="0" applyAlignment="0" applyProtection="0"/>
    <xf numFmtId="205" fontId="58" fillId="0" borderId="0" applyFont="0" applyFill="0" applyBorder="0" applyAlignment="0" applyProtection="0"/>
    <xf numFmtId="168" fontId="7" fillId="0" borderId="0" applyNumberFormat="0" applyFill="0" applyBorder="0" applyAlignment="0"/>
    <xf numFmtId="168" fontId="7" fillId="0" borderId="0" applyNumberFormat="0" applyFill="0" applyBorder="0" applyAlignment="0"/>
    <xf numFmtId="168" fontId="7" fillId="0" borderId="0" applyNumberFormat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68" fontId="25" fillId="35" borderId="20" applyNumberFormat="0" applyAlignment="0" applyProtection="0"/>
    <xf numFmtId="168" fontId="69" fillId="0" borderId="0"/>
    <xf numFmtId="1" fontId="79" fillId="0" borderId="0"/>
    <xf numFmtId="168" fontId="26" fillId="36" borderId="21" applyNumberFormat="0" applyAlignment="0" applyProtection="0"/>
    <xf numFmtId="43" fontId="7" fillId="0" borderId="0" applyFont="0" applyFill="0" applyBorder="0" applyAlignment="0" applyProtection="0"/>
    <xf numFmtId="200" fontId="58" fillId="0" borderId="0"/>
    <xf numFmtId="200" fontId="58" fillId="0" borderId="0"/>
    <xf numFmtId="200" fontId="58" fillId="0" borderId="0"/>
    <xf numFmtId="200" fontId="58" fillId="0" borderId="0"/>
    <xf numFmtId="200" fontId="58" fillId="0" borderId="0"/>
    <xf numFmtId="200" fontId="58" fillId="0" borderId="0"/>
    <xf numFmtId="200" fontId="58" fillId="0" borderId="0"/>
    <xf numFmtId="200" fontId="58" fillId="0" borderId="0"/>
    <xf numFmtId="41" fontId="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214" fontId="81" fillId="0" borderId="0" applyFont="0" applyFill="0" applyBorder="0" applyAlignment="0" applyProtection="0">
      <alignment horizontal="right"/>
    </xf>
    <xf numFmtId="222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/>
    <xf numFmtId="177" fontId="7" fillId="0" borderId="0"/>
    <xf numFmtId="177" fontId="7" fillId="0" borderId="0"/>
    <xf numFmtId="3" fontId="82" fillId="0" borderId="0" applyFont="0" applyFill="0" applyBorder="0" applyAlignment="0" applyProtection="0"/>
    <xf numFmtId="168" fontId="80" fillId="0" borderId="0"/>
    <xf numFmtId="168" fontId="80" fillId="0" borderId="0"/>
    <xf numFmtId="192" fontId="7" fillId="0" borderId="2"/>
    <xf numFmtId="192" fontId="7" fillId="0" borderId="2"/>
    <xf numFmtId="192" fontId="7" fillId="0" borderId="2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20" fontId="81" fillId="0" borderId="0" applyFont="0" applyFill="0" applyBorder="0" applyAlignment="0" applyProtection="0">
      <alignment horizontal="right"/>
    </xf>
    <xf numFmtId="215" fontId="81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0" fontId="7" fillId="0" borderId="0"/>
    <xf numFmtId="180" fontId="7" fillId="0" borderId="0"/>
    <xf numFmtId="180" fontId="7" fillId="0" borderId="0"/>
    <xf numFmtId="206" fontId="58" fillId="0" borderId="0" applyFont="0" applyFill="0" applyBorder="0" applyAlignment="0" applyProtection="0"/>
    <xf numFmtId="168" fontId="42" fillId="0" borderId="0" applyProtection="0"/>
    <xf numFmtId="168" fontId="42" fillId="0" borderId="0" applyProtection="0"/>
    <xf numFmtId="218" fontId="81" fillId="0" borderId="0" applyFont="0" applyFill="0" applyBorder="0" applyAlignment="0" applyProtection="0"/>
    <xf numFmtId="14" fontId="15" fillId="0" borderId="0" applyFill="0" applyBorder="0" applyAlignment="0"/>
    <xf numFmtId="181" fontId="7" fillId="0" borderId="0"/>
    <xf numFmtId="181" fontId="7" fillId="0" borderId="0"/>
    <xf numFmtId="181" fontId="7" fillId="0" borderId="0"/>
    <xf numFmtId="216" fontId="81" fillId="0" borderId="22" applyNumberFormat="0" applyFont="0" applyFill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68" fontId="21" fillId="0" borderId="0" applyFont="0" applyFill="0" applyBorder="0" applyAlignment="0" applyProtection="0"/>
    <xf numFmtId="168" fontId="27" fillId="0" borderId="0" applyNumberFormat="0" applyFill="0" applyBorder="0" applyAlignment="0" applyProtection="0"/>
    <xf numFmtId="2" fontId="42" fillId="0" borderId="0" applyProtection="0"/>
    <xf numFmtId="2" fontId="42" fillId="0" borderId="0" applyProtection="0"/>
    <xf numFmtId="168" fontId="84" fillId="0" borderId="0" applyFill="0" applyBorder="0" applyProtection="0">
      <alignment horizontal="left"/>
    </xf>
    <xf numFmtId="168" fontId="28" fillId="17" borderId="0" applyNumberFormat="0" applyBorder="0" applyAlignment="0" applyProtection="0"/>
    <xf numFmtId="38" fontId="21" fillId="37" borderId="0" applyNumberFormat="0" applyBorder="0" applyAlignment="0" applyProtection="0"/>
    <xf numFmtId="38" fontId="21" fillId="37" borderId="0" applyNumberFormat="0" applyBorder="0" applyAlignment="0" applyProtection="0"/>
    <xf numFmtId="219" fontId="81" fillId="0" borderId="0" applyFont="0" applyFill="0" applyBorder="0" applyAlignment="0" applyProtection="0">
      <alignment horizontal="right"/>
    </xf>
    <xf numFmtId="168" fontId="70" fillId="0" borderId="0">
      <alignment horizontal="left"/>
    </xf>
    <xf numFmtId="168" fontId="47" fillId="0" borderId="23" applyNumberFormat="0" applyAlignment="0" applyProtection="0">
      <alignment horizontal="left" vertical="center"/>
    </xf>
    <xf numFmtId="168" fontId="47" fillId="0" borderId="24">
      <alignment horizontal="left" vertical="center"/>
    </xf>
    <xf numFmtId="168" fontId="29" fillId="0" borderId="25" applyNumberFormat="0" applyFill="0" applyAlignment="0" applyProtection="0"/>
    <xf numFmtId="168" fontId="30" fillId="0" borderId="26" applyNumberFormat="0" applyFill="0" applyAlignment="0" applyProtection="0"/>
    <xf numFmtId="168" fontId="31" fillId="0" borderId="27" applyNumberFormat="0" applyFill="0" applyAlignment="0" applyProtection="0"/>
    <xf numFmtId="168" fontId="31" fillId="0" borderId="0" applyNumberFormat="0" applyFill="0" applyBorder="0" applyAlignment="0" applyProtection="0"/>
    <xf numFmtId="168" fontId="46" fillId="0" borderId="0" applyProtection="0"/>
    <xf numFmtId="168" fontId="47" fillId="0" borderId="0" applyProtection="0"/>
    <xf numFmtId="168" fontId="47" fillId="0" borderId="0" applyProtection="0"/>
    <xf numFmtId="168" fontId="48" fillId="0" borderId="0" applyFill="0" applyBorder="0" applyProtection="0">
      <alignment horizontal="right"/>
    </xf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101" fillId="0" borderId="0" applyNumberFormat="0" applyFill="0" applyBorder="0" applyAlignment="0" applyProtection="0">
      <alignment vertical="top"/>
      <protection locked="0"/>
    </xf>
    <xf numFmtId="168" fontId="101" fillId="0" borderId="0" applyNumberFormat="0" applyFill="0" applyBorder="0" applyAlignment="0" applyProtection="0">
      <alignment vertical="top"/>
      <protection locked="0"/>
    </xf>
    <xf numFmtId="168" fontId="101" fillId="0" borderId="0" applyNumberFormat="0" applyFill="0" applyBorder="0" applyAlignment="0" applyProtection="0">
      <alignment vertical="top"/>
      <protection locked="0"/>
    </xf>
    <xf numFmtId="168" fontId="7" fillId="0" borderId="0"/>
    <xf numFmtId="168" fontId="32" fillId="20" borderId="20" applyNumberFormat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168" fontId="83" fillId="0" borderId="0">
      <alignment horizontal="right"/>
    </xf>
    <xf numFmtId="184" fontId="50" fillId="0" borderId="0"/>
    <xf numFmtId="168" fontId="7" fillId="0" borderId="0" applyNumberFormat="0" applyFont="0">
      <alignment wrapText="1"/>
    </xf>
    <xf numFmtId="168" fontId="7" fillId="0" borderId="0" applyNumberFormat="0" applyFont="0">
      <alignment wrapText="1"/>
    </xf>
    <xf numFmtId="168" fontId="7" fillId="0" borderId="0" applyNumberFormat="0" applyFont="0">
      <alignment wrapText="1"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68" fontId="51" fillId="39" borderId="0" applyNumberFormat="0" applyBorder="0" applyAlignment="0"/>
    <xf numFmtId="168" fontId="33" fillId="0" borderId="28" applyNumberFormat="0" applyFill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168" fontId="71" fillId="0" borderId="19"/>
    <xf numFmtId="6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217" fontId="81" fillId="0" borderId="0" applyFont="0" applyFill="0" applyBorder="0" applyAlignment="0" applyProtection="0">
      <alignment horizontal="right"/>
    </xf>
    <xf numFmtId="168" fontId="7" fillId="0" borderId="0" applyFont="0" applyAlignment="0">
      <alignment horizontal="left"/>
    </xf>
    <xf numFmtId="168" fontId="41" fillId="0" borderId="0" applyNumberFormat="0" applyFill="0" applyBorder="0" applyProtection="0">
      <alignment horizontal="left"/>
    </xf>
    <xf numFmtId="168" fontId="34" fillId="40" borderId="0" applyNumberFormat="0" applyBorder="0" applyAlignment="0" applyProtection="0"/>
    <xf numFmtId="37" fontId="72" fillId="0" borderId="0"/>
    <xf numFmtId="182" fontId="52" fillId="0" borderId="0"/>
    <xf numFmtId="168" fontId="80" fillId="0" borderId="0"/>
    <xf numFmtId="168" fontId="42" fillId="0" borderId="0"/>
    <xf numFmtId="168" fontId="7" fillId="0" borderId="0"/>
    <xf numFmtId="168" fontId="7" fillId="0" borderId="0"/>
    <xf numFmtId="168" fontId="7" fillId="0" borderId="0"/>
    <xf numFmtId="168" fontId="42" fillId="0" borderId="0"/>
    <xf numFmtId="168" fontId="42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1" fillId="0" borderId="0"/>
    <xf numFmtId="168" fontId="7" fillId="0" borderId="0"/>
    <xf numFmtId="168" fontId="1" fillId="0" borderId="0"/>
    <xf numFmtId="168" fontId="7" fillId="0" borderId="0"/>
    <xf numFmtId="168" fontId="7" fillId="0" borderId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66" fillId="0" borderId="0"/>
    <xf numFmtId="168" fontId="7" fillId="41" borderId="16" applyNumberFormat="0" applyFont="0" applyAlignment="0" applyProtection="0"/>
    <xf numFmtId="168" fontId="7" fillId="41" borderId="16" applyNumberFormat="0" applyFont="0" applyAlignment="0" applyProtection="0"/>
    <xf numFmtId="168" fontId="7" fillId="41" borderId="16" applyNumberFormat="0" applyFont="0" applyAlignment="0" applyProtection="0"/>
    <xf numFmtId="172" fontId="83" fillId="0" borderId="0" applyFont="0" applyAlignment="0">
      <alignment horizontal="right"/>
    </xf>
    <xf numFmtId="3" fontId="45" fillId="0" borderId="5" applyBorder="0"/>
    <xf numFmtId="168" fontId="35" fillId="35" borderId="29" applyNumberFormat="0" applyAlignment="0" applyProtection="0"/>
    <xf numFmtId="1" fontId="85" fillId="0" borderId="0" applyProtection="0">
      <alignment horizontal="right" vertical="center"/>
    </xf>
    <xf numFmtId="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30" applyNumberFormat="0" applyBorder="0"/>
    <xf numFmtId="168" fontId="53" fillId="0" borderId="0" applyNumberFormat="0" applyFill="0" applyBorder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68" fontId="21" fillId="42" borderId="31" applyNumberFormat="0" applyFont="0" applyBorder="0" applyAlignment="0" applyProtection="0"/>
    <xf numFmtId="175" fontId="42" fillId="0" borderId="0" applyFont="0" applyFill="0" applyBorder="0" applyAlignment="0" applyProtection="0">
      <alignment horizontal="right"/>
    </xf>
    <xf numFmtId="49" fontId="45" fillId="0" borderId="0">
      <alignment horizontal="right"/>
    </xf>
    <xf numFmtId="193" fontId="64" fillId="0" borderId="0"/>
    <xf numFmtId="168" fontId="86" fillId="0" borderId="32">
      <alignment vertical="center"/>
    </xf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4" fontId="61" fillId="56" borderId="0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62" fillId="0" borderId="0"/>
    <xf numFmtId="4" fontId="63" fillId="55" borderId="29" applyNumberFormat="0" applyProtection="0">
      <alignment horizontal="right" vertical="center"/>
    </xf>
    <xf numFmtId="168" fontId="73" fillId="0" borderId="34"/>
    <xf numFmtId="3" fontId="21" fillId="0" borderId="0"/>
    <xf numFmtId="3" fontId="21" fillId="0" borderId="0"/>
    <xf numFmtId="168" fontId="74" fillId="0" borderId="0"/>
    <xf numFmtId="3" fontId="75" fillId="0" borderId="35"/>
    <xf numFmtId="168" fontId="15" fillId="0" borderId="0">
      <alignment vertical="top"/>
    </xf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21" fillId="58" borderId="2" applyNumberFormat="0" applyProtection="0">
      <alignment horizontal="center" wrapText="1"/>
    </xf>
    <xf numFmtId="168" fontId="21" fillId="0" borderId="2" applyNumberFormat="0" applyFill="0" applyProtection="0">
      <alignment horizontal="right" wrapText="1"/>
    </xf>
    <xf numFmtId="168" fontId="21" fillId="59" borderId="2" applyNumberFormat="0" applyProtection="0">
      <alignment horizontal="right" wrapText="1"/>
    </xf>
    <xf numFmtId="168" fontId="21" fillId="37" borderId="2" applyNumberFormat="0" applyProtection="0">
      <alignment horizontal="right" wrapText="1"/>
    </xf>
    <xf numFmtId="168" fontId="87" fillId="56" borderId="0" applyNumberFormat="0" applyBorder="0" applyProtection="0">
      <alignment horizontal="left" wrapText="1"/>
    </xf>
    <xf numFmtId="168" fontId="88" fillId="0" borderId="0" applyNumberFormat="0" applyFill="0" applyBorder="0" applyAlignment="0" applyProtection="0"/>
    <xf numFmtId="168" fontId="21" fillId="12" borderId="2" applyNumberFormat="0" applyProtection="0">
      <alignment wrapText="1"/>
    </xf>
    <xf numFmtId="168" fontId="21" fillId="12" borderId="2" applyNumberFormat="0" applyProtection="0">
      <alignment wrapText="1"/>
    </xf>
    <xf numFmtId="168" fontId="21" fillId="37" borderId="2" applyNumberFormat="0" applyProtection="0">
      <alignment wrapText="1"/>
    </xf>
    <xf numFmtId="168" fontId="7" fillId="0" borderId="0"/>
    <xf numFmtId="168" fontId="21" fillId="59" borderId="2" applyNumberFormat="0" applyProtection="0">
      <alignment wrapText="1"/>
    </xf>
    <xf numFmtId="168" fontId="21" fillId="0" borderId="0" applyNumberFormat="0" applyFill="0" applyBorder="0" applyProtection="0">
      <alignment wrapText="1"/>
    </xf>
    <xf numFmtId="168" fontId="21" fillId="0" borderId="0" applyNumberFormat="0" applyFont="0" applyFill="0" applyBorder="0" applyAlignment="0" applyProtection="0"/>
    <xf numFmtId="168" fontId="89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7" fillId="0" borderId="0"/>
    <xf numFmtId="208" fontId="21" fillId="12" borderId="2" applyProtection="0">
      <alignment wrapText="1"/>
    </xf>
    <xf numFmtId="209" fontId="21" fillId="12" borderId="2" applyProtection="0">
      <alignment wrapText="1"/>
    </xf>
    <xf numFmtId="210" fontId="21" fillId="12" borderId="2" applyProtection="0">
      <alignment wrapText="1"/>
    </xf>
    <xf numFmtId="211" fontId="21" fillId="12" borderId="2" applyProtection="0">
      <alignment wrapText="1"/>
    </xf>
    <xf numFmtId="168" fontId="7" fillId="0" borderId="0"/>
    <xf numFmtId="212" fontId="21" fillId="12" borderId="2" applyProtection="0">
      <alignment wrapText="1"/>
    </xf>
    <xf numFmtId="209" fontId="21" fillId="59" borderId="2" applyProtection="0">
      <alignment wrapText="1"/>
    </xf>
    <xf numFmtId="213" fontId="21" fillId="12" borderId="2" applyProtection="0">
      <alignment wrapText="1"/>
    </xf>
    <xf numFmtId="168" fontId="7" fillId="0" borderId="0"/>
    <xf numFmtId="168" fontId="7" fillId="0" borderId="0"/>
    <xf numFmtId="168" fontId="7" fillId="0" borderId="0"/>
    <xf numFmtId="168" fontId="7" fillId="0" borderId="0"/>
    <xf numFmtId="168" fontId="20" fillId="0" borderId="0"/>
    <xf numFmtId="168" fontId="71" fillId="0" borderId="0"/>
    <xf numFmtId="168" fontId="54" fillId="0" borderId="36"/>
    <xf numFmtId="168" fontId="7" fillId="0" borderId="19" applyNumberFormat="0" applyFont="0" applyFill="0" applyAlignment="0" applyProtection="0"/>
    <xf numFmtId="168" fontId="7" fillId="0" borderId="19" applyNumberFormat="0" applyFont="0" applyFill="0" applyAlignment="0" applyProtection="0"/>
    <xf numFmtId="168" fontId="7" fillId="0" borderId="19" applyNumberFormat="0" applyFont="0" applyFill="0" applyAlignment="0" applyProtection="0"/>
    <xf numFmtId="168" fontId="90" fillId="0" borderId="0" applyBorder="0" applyProtection="0">
      <alignment vertical="center"/>
    </xf>
    <xf numFmtId="216" fontId="90" fillId="0" borderId="14" applyBorder="0" applyProtection="0">
      <alignment horizontal="right" vertical="center"/>
    </xf>
    <xf numFmtId="168" fontId="91" fillId="60" borderId="0" applyBorder="0" applyProtection="0">
      <alignment horizontal="centerContinuous" vertical="center"/>
    </xf>
    <xf numFmtId="168" fontId="91" fillId="61" borderId="14" applyBorder="0" applyProtection="0">
      <alignment horizontal="centerContinuous" vertical="center"/>
    </xf>
    <xf numFmtId="168" fontId="67" fillId="0" borderId="0"/>
    <xf numFmtId="168" fontId="7" fillId="0" borderId="30" applyNumberFormat="0" applyFill="0" applyAlignment="0" applyProtection="0"/>
    <xf numFmtId="168" fontId="7" fillId="0" borderId="30" applyNumberFormat="0" applyFill="0" applyAlignment="0" applyProtection="0"/>
    <xf numFmtId="168" fontId="7" fillId="0" borderId="30" applyNumberFormat="0" applyFill="0" applyAlignment="0" applyProtection="0"/>
    <xf numFmtId="3" fontId="54" fillId="0" borderId="0" applyNumberFormat="0"/>
    <xf numFmtId="168" fontId="66" fillId="0" borderId="0"/>
    <xf numFmtId="168" fontId="54" fillId="0" borderId="0" applyFill="0" applyBorder="0" applyProtection="0">
      <alignment horizontal="left"/>
    </xf>
    <xf numFmtId="168" fontId="21" fillId="0" borderId="8" applyFill="0" applyBorder="0" applyProtection="0">
      <alignment horizontal="left" vertical="top"/>
    </xf>
    <xf numFmtId="168" fontId="92" fillId="0" borderId="0">
      <alignment horizontal="centerContinuous"/>
    </xf>
    <xf numFmtId="183" fontId="21" fillId="0" borderId="37" applyNumberFormat="0" applyFont="0" applyFill="0" applyAlignment="0" applyProtection="0">
      <alignment horizontal="right"/>
    </xf>
    <xf numFmtId="168" fontId="49" fillId="47" borderId="0" applyNumberFormat="0" applyBorder="0" applyAlignment="0"/>
    <xf numFmtId="168" fontId="68" fillId="0" borderId="38" applyBorder="0">
      <alignment horizontal="justify" vertical="justify"/>
    </xf>
    <xf numFmtId="168" fontId="93" fillId="0" borderId="0"/>
    <xf numFmtId="168" fontId="94" fillId="0" borderId="0"/>
    <xf numFmtId="49" fontId="15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68" fontId="68" fillId="0" borderId="38" applyBorder="0">
      <alignment horizontal="justify" vertical="justify"/>
    </xf>
    <xf numFmtId="168" fontId="36" fillId="0" borderId="0" applyNumberFormat="0" applyFill="0" applyBorder="0" applyAlignment="0" applyProtection="0"/>
    <xf numFmtId="3" fontId="55" fillId="0" borderId="0"/>
    <xf numFmtId="207" fontId="95" fillId="0" borderId="5" applyNumberFormat="0" applyFont="0" applyFill="0" applyAlignment="0" applyProtection="0"/>
    <xf numFmtId="168" fontId="54" fillId="0" borderId="24">
      <alignment horizontal="right" wrapText="1"/>
    </xf>
    <xf numFmtId="168" fontId="37" fillId="0" borderId="39" applyNumberFormat="0" applyFill="0" applyAlignment="0" applyProtection="0"/>
    <xf numFmtId="3" fontId="54" fillId="0" borderId="14" applyNumberFormat="0"/>
    <xf numFmtId="176" fontId="7" fillId="0" borderId="0" applyFont="0" applyFill="0" applyBorder="0" applyAlignment="0" applyProtection="0"/>
    <xf numFmtId="168" fontId="96" fillId="0" borderId="0">
      <alignment horizontal="fill"/>
    </xf>
    <xf numFmtId="168" fontId="56" fillId="0" borderId="40" applyNumberFormat="0" applyAlignment="0"/>
    <xf numFmtId="17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68" fontId="38" fillId="0" borderId="0" applyNumberFormat="0" applyFill="0" applyBorder="0" applyAlignment="0" applyProtection="0"/>
    <xf numFmtId="221" fontId="97" fillId="0" borderId="14" applyBorder="0" applyProtection="0">
      <alignment horizontal="right"/>
    </xf>
    <xf numFmtId="167" fontId="5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98" fillId="0" borderId="0">
      <alignment vertical="center"/>
    </xf>
    <xf numFmtId="168" fontId="99" fillId="0" borderId="0"/>
    <xf numFmtId="176" fontId="98" fillId="0" borderId="0" applyFont="0" applyFill="0" applyBorder="0" applyAlignment="0" applyProtection="0">
      <alignment vertical="center"/>
    </xf>
    <xf numFmtId="168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7" fillId="0" borderId="0"/>
    <xf numFmtId="194" fontId="7" fillId="0" borderId="0"/>
    <xf numFmtId="195" fontId="7" fillId="0" borderId="0"/>
    <xf numFmtId="168" fontId="7" fillId="0" borderId="0" applyFill="0" applyBorder="0">
      <alignment vertical="center"/>
    </xf>
    <xf numFmtId="168" fontId="7" fillId="0" borderId="0" applyNumberFormat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/>
    <xf numFmtId="192" fontId="7" fillId="0" borderId="2"/>
    <xf numFmtId="172" fontId="7" fillId="0" borderId="0" applyFont="0" applyFill="0" applyBorder="0" applyAlignment="0" applyProtection="0"/>
    <xf numFmtId="180" fontId="7" fillId="0" borderId="0"/>
    <xf numFmtId="181" fontId="7" fillId="0" borderId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68" fontId="7" fillId="0" borderId="0" applyNumberFormat="0" applyFill="0" applyBorder="0" applyAlignment="0" applyProtection="0"/>
    <xf numFmtId="168" fontId="7" fillId="0" borderId="0" applyNumberFormat="0" applyFont="0">
      <alignment wrapText="1"/>
    </xf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42" fillId="0" borderId="0"/>
    <xf numFmtId="168" fontId="7" fillId="0" borderId="0"/>
    <xf numFmtId="168" fontId="7" fillId="0" borderId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7" fillId="41" borderId="16" applyNumberFormat="0" applyFont="0" applyAlignment="0" applyProtection="0"/>
    <xf numFmtId="18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57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10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44" borderId="29" applyNumberFormat="0" applyProtection="0">
      <alignment horizontal="left" vertical="center" indent="1"/>
    </xf>
    <xf numFmtId="168" fontId="7" fillId="0" borderId="0"/>
    <xf numFmtId="168" fontId="7" fillId="0" borderId="19" applyNumberFormat="0" applyFont="0" applyFill="0" applyAlignment="0" applyProtection="0"/>
    <xf numFmtId="168" fontId="7" fillId="0" borderId="30" applyNumberFormat="0" applyFill="0" applyAlignment="0" applyProtection="0"/>
    <xf numFmtId="189" fontId="7" fillId="0" borderId="0" applyFill="0" applyBorder="0" applyAlignment="0"/>
    <xf numFmtId="190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7" fillId="0" borderId="0" applyNumberFormat="0" applyFill="0" applyBorder="0" applyAlignment="0" applyProtection="0"/>
    <xf numFmtId="0" fontId="44" fillId="0" borderId="0"/>
    <xf numFmtId="0" fontId="15" fillId="0" borderId="0">
      <alignment vertical="top"/>
    </xf>
    <xf numFmtId="0" fontId="1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39" fillId="0" borderId="0"/>
    <xf numFmtId="0" fontId="7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44" fillId="0" borderId="0"/>
    <xf numFmtId="0" fontId="58" fillId="0" borderId="0"/>
    <xf numFmtId="0" fontId="7" fillId="0" borderId="0"/>
    <xf numFmtId="0" fontId="7" fillId="0" borderId="0"/>
    <xf numFmtId="0" fontId="65" fillId="0" borderId="17">
      <alignment horizontal="center"/>
    </xf>
    <xf numFmtId="0" fontId="65" fillId="0" borderId="18">
      <alignment horizontal="center"/>
    </xf>
    <xf numFmtId="0" fontId="66" fillId="0" borderId="2">
      <alignment horizontal="center"/>
    </xf>
    <xf numFmtId="0" fontId="67" fillId="0" borderId="0"/>
    <xf numFmtId="0" fontId="67" fillId="0" borderId="19" applyFill="0">
      <alignment horizontal="center"/>
      <protection locked="0"/>
    </xf>
    <xf numFmtId="0" fontId="66" fillId="0" borderId="0" applyFill="0">
      <alignment horizontal="center"/>
      <protection locked="0"/>
    </xf>
    <xf numFmtId="0" fontId="66" fillId="29" borderId="0"/>
    <xf numFmtId="0" fontId="66" fillId="0" borderId="0">
      <protection locked="0"/>
    </xf>
    <xf numFmtId="0" fontId="66" fillId="0" borderId="0"/>
    <xf numFmtId="194" fontId="7" fillId="0" borderId="0"/>
    <xf numFmtId="195" fontId="7" fillId="0" borderId="0"/>
    <xf numFmtId="0" fontId="67" fillId="30" borderId="0">
      <alignment horizontal="right"/>
    </xf>
    <xf numFmtId="0" fontId="66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40" fillId="0" borderId="0" applyNumberFormat="0" applyFill="0" applyBorder="0" applyAlignment="0" applyProtection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69" fillId="0" borderId="0"/>
    <xf numFmtId="41" fontId="1" fillId="0" borderId="0" applyFont="0" applyFill="0" applyBorder="0" applyAlignment="0" applyProtection="0"/>
    <xf numFmtId="176" fontId="100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7" fillId="0" borderId="0"/>
    <xf numFmtId="0" fontId="102" fillId="0" borderId="0"/>
    <xf numFmtId="0" fontId="102" fillId="0" borderId="0"/>
    <xf numFmtId="192" fontId="7" fillId="0" borderId="2"/>
    <xf numFmtId="17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/>
    <xf numFmtId="0" fontId="7" fillId="0" borderId="0"/>
    <xf numFmtId="0" fontId="42" fillId="0" borderId="0" applyProtection="0"/>
    <xf numFmtId="0" fontId="42" fillId="0" borderId="0" applyProtection="0"/>
    <xf numFmtId="181" fontId="7" fillId="0" borderId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70" fillId="0" borderId="0">
      <alignment horizontal="left"/>
    </xf>
    <xf numFmtId="0" fontId="47" fillId="0" borderId="23" applyNumberFormat="0" applyAlignment="0" applyProtection="0">
      <alignment horizontal="left" vertical="center"/>
    </xf>
    <xf numFmtId="0" fontId="47" fillId="0" borderId="24">
      <alignment horizontal="left" vertical="center"/>
    </xf>
    <xf numFmtId="0" fontId="46" fillId="0" borderId="0" applyProtection="0"/>
    <xf numFmtId="0" fontId="47" fillId="0" borderId="0" applyProtection="0"/>
    <xf numFmtId="0" fontId="47" fillId="0" borderId="0" applyProtection="0"/>
    <xf numFmtId="0" fontId="48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51" fillId="39" borderId="0" applyNumberFormat="0" applyBorder="0" applyAlignment="0"/>
    <xf numFmtId="0" fontId="71" fillId="0" borderId="19"/>
    <xf numFmtId="0" fontId="41" fillId="0" borderId="0" applyNumberFormat="0" applyFill="0" applyBorder="0" applyProtection="0">
      <alignment horizontal="left"/>
    </xf>
    <xf numFmtId="0" fontId="102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03" fillId="0" borderId="0"/>
    <xf numFmtId="0" fontId="7" fillId="0" borderId="0"/>
    <xf numFmtId="0" fontId="7" fillId="0" borderId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18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21" fillId="42" borderId="31" applyNumberFormat="0" applyFont="0" applyBorder="0" applyAlignment="0" applyProtection="0"/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62" fillId="0" borderId="0"/>
    <xf numFmtId="0" fontId="73" fillId="0" borderId="34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54" fillId="0" borderId="36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49" fillId="47" borderId="0" applyNumberFormat="0" applyBorder="0" applyAlignment="0"/>
    <xf numFmtId="0" fontId="68" fillId="0" borderId="38" applyBorder="0">
      <alignment horizontal="justify" vertical="justify"/>
    </xf>
    <xf numFmtId="189" fontId="7" fillId="0" borderId="0" applyFill="0" applyBorder="0" applyAlignment="0"/>
    <xf numFmtId="190" fontId="7" fillId="0" borderId="0" applyFill="0" applyBorder="0" applyAlignment="0"/>
    <xf numFmtId="0" fontId="54" fillId="0" borderId="24">
      <alignment horizontal="right" wrapText="1"/>
    </xf>
    <xf numFmtId="0" fontId="56" fillId="0" borderId="40" applyNumberFormat="0" applyAlignment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16" applyNumberFormat="0" applyFont="0" applyFill="0" applyAlignment="0" applyProtection="0"/>
    <xf numFmtId="0" fontId="7" fillId="0" borderId="0"/>
    <xf numFmtId="0" fontId="39" fillId="0" borderId="0"/>
    <xf numFmtId="0" fontId="15" fillId="0" borderId="0">
      <alignment vertical="top"/>
    </xf>
    <xf numFmtId="0" fontId="1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58" fillId="0" borderId="0"/>
    <xf numFmtId="0" fontId="15" fillId="0" borderId="0">
      <alignment vertical="top"/>
    </xf>
    <xf numFmtId="0" fontId="15" fillId="0" borderId="0">
      <alignment vertical="top"/>
    </xf>
    <xf numFmtId="0" fontId="58" fillId="0" borderId="0"/>
    <xf numFmtId="0" fontId="39" fillId="0" borderId="0"/>
    <xf numFmtId="0" fontId="7" fillId="0" borderId="0" applyNumberFormat="0" applyFill="0" applyBorder="0" applyAlignment="0" applyProtection="0"/>
    <xf numFmtId="0" fontId="58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16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25" fillId="35" borderId="20" applyNumberFormat="0" applyAlignment="0" applyProtection="0"/>
    <xf numFmtId="0" fontId="26" fillId="36" borderId="21" applyNumberFormat="0" applyAlignment="0" applyProtection="0"/>
    <xf numFmtId="0" fontId="42" fillId="0" borderId="0" applyProtection="0"/>
    <xf numFmtId="0" fontId="27" fillId="0" borderId="0" applyNumberFormat="0" applyFill="0" applyBorder="0" applyAlignment="0" applyProtection="0"/>
    <xf numFmtId="0" fontId="84" fillId="0" borderId="0" applyFill="0" applyBorder="0" applyProtection="0">
      <alignment horizontal="left"/>
    </xf>
    <xf numFmtId="0" fontId="28" fillId="17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32" fillId="20" borderId="20" applyNumberFormat="0" applyAlignment="0" applyProtection="0"/>
    <xf numFmtId="0" fontId="83" fillId="0" borderId="0">
      <alignment horizontal="right"/>
    </xf>
    <xf numFmtId="0" fontId="33" fillId="0" borderId="28" applyNumberFormat="0" applyFill="0" applyAlignment="0" applyProtection="0"/>
    <xf numFmtId="0" fontId="7" fillId="0" borderId="0" applyFont="0" applyAlignment="0">
      <alignment horizontal="left"/>
    </xf>
    <xf numFmtId="0" fontId="34" fillId="40" borderId="0" applyNumberFormat="0" applyBorder="0" applyAlignment="0" applyProtection="0"/>
    <xf numFmtId="0" fontId="7" fillId="0" borderId="0"/>
    <xf numFmtId="0" fontId="7" fillId="0" borderId="0"/>
    <xf numFmtId="0" fontId="66" fillId="0" borderId="0"/>
    <xf numFmtId="0" fontId="35" fillId="35" borderId="29" applyNumberFormat="0" applyAlignment="0" applyProtection="0"/>
    <xf numFmtId="9" fontId="22" fillId="0" borderId="0" applyFont="0" applyFill="0" applyBorder="0" applyAlignment="0" applyProtection="0"/>
    <xf numFmtId="0" fontId="86" fillId="0" borderId="32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8" borderId="2" applyNumberFormat="0" applyProtection="0">
      <alignment horizontal="center" wrapText="1"/>
    </xf>
    <xf numFmtId="0" fontId="21" fillId="0" borderId="2" applyNumberFormat="0" applyFill="0" applyProtection="0">
      <alignment horizontal="right" wrapText="1"/>
    </xf>
    <xf numFmtId="0" fontId="21" fillId="59" borderId="2" applyNumberFormat="0" applyProtection="0">
      <alignment horizontal="right" wrapText="1"/>
    </xf>
    <xf numFmtId="0" fontId="21" fillId="37" borderId="2" applyNumberFormat="0" applyProtection="0">
      <alignment horizontal="right" wrapText="1"/>
    </xf>
    <xf numFmtId="0" fontId="87" fillId="56" borderId="0" applyNumberFormat="0" applyBorder="0" applyProtection="0">
      <alignment horizontal="left" wrapText="1"/>
    </xf>
    <xf numFmtId="0" fontId="88" fillId="0" borderId="0" applyNumberFormat="0" applyFill="0" applyBorder="0" applyAlignment="0" applyProtection="0"/>
    <xf numFmtId="0" fontId="21" fillId="12" borderId="2" applyNumberFormat="0" applyProtection="0">
      <alignment wrapText="1"/>
    </xf>
    <xf numFmtId="0" fontId="21" fillId="12" borderId="2" applyNumberFormat="0" applyProtection="0">
      <alignment wrapText="1"/>
    </xf>
    <xf numFmtId="0" fontId="21" fillId="37" borderId="2" applyNumberFormat="0" applyProtection="0">
      <alignment wrapText="1"/>
    </xf>
    <xf numFmtId="0" fontId="7" fillId="0" borderId="0"/>
    <xf numFmtId="0" fontId="21" fillId="59" borderId="2" applyNumberFormat="0" applyProtection="0">
      <alignment wrapText="1"/>
    </xf>
    <xf numFmtId="0" fontId="21" fillId="0" borderId="0" applyNumberFormat="0" applyFill="0" applyBorder="0" applyProtection="0">
      <alignment wrapText="1"/>
    </xf>
    <xf numFmtId="0" fontId="2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208" fontId="21" fillId="12" borderId="2" applyProtection="0">
      <alignment wrapText="1"/>
    </xf>
    <xf numFmtId="209" fontId="21" fillId="12" borderId="2" applyProtection="0">
      <alignment wrapText="1"/>
    </xf>
    <xf numFmtId="210" fontId="21" fillId="12" borderId="2" applyProtection="0">
      <alignment wrapText="1"/>
    </xf>
    <xf numFmtId="211" fontId="21" fillId="12" borderId="2" applyProtection="0">
      <alignment wrapText="1"/>
    </xf>
    <xf numFmtId="0" fontId="7" fillId="0" borderId="0"/>
    <xf numFmtId="212" fontId="21" fillId="12" borderId="2" applyProtection="0">
      <alignment wrapText="1"/>
    </xf>
    <xf numFmtId="209" fontId="21" fillId="59" borderId="2" applyProtection="0">
      <alignment wrapText="1"/>
    </xf>
    <xf numFmtId="213" fontId="21" fillId="12" borderId="2" applyProtection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 applyBorder="0" applyProtection="0">
      <alignment vertical="center"/>
    </xf>
    <xf numFmtId="0" fontId="91" fillId="60" borderId="0" applyBorder="0" applyProtection="0">
      <alignment horizontal="centerContinuous" vertical="center"/>
    </xf>
    <xf numFmtId="0" fontId="91" fillId="61" borderId="14" applyBorder="0" applyProtection="0">
      <alignment horizontal="centerContinuous" vertical="center"/>
    </xf>
    <xf numFmtId="0" fontId="66" fillId="0" borderId="0"/>
    <xf numFmtId="0" fontId="54" fillId="0" borderId="0" applyFill="0" applyBorder="0" applyProtection="0">
      <alignment horizontal="left"/>
    </xf>
    <xf numFmtId="0" fontId="21" fillId="0" borderId="8" applyFill="0" applyBorder="0" applyProtection="0">
      <alignment horizontal="left" vertical="top"/>
    </xf>
    <xf numFmtId="0" fontId="93" fillId="0" borderId="0"/>
    <xf numFmtId="0" fontId="94" fillId="0" borderId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2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8" fontId="1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 applyNumberFormat="0" applyFill="0" applyBorder="0" applyAlignment="0"/>
    <xf numFmtId="168" fontId="7" fillId="0" borderId="0" applyNumberFormat="0" applyFill="0" applyBorder="0" applyAlignment="0"/>
    <xf numFmtId="168" fontId="7" fillId="0" borderId="0" applyNumberFormat="0" applyFill="0" applyBorder="0" applyAlignment="0"/>
    <xf numFmtId="168" fontId="7" fillId="0" borderId="0" applyNumberFormat="0" applyFill="0" applyBorder="0" applyAlignment="0"/>
    <xf numFmtId="168" fontId="7" fillId="0" borderId="0" applyNumberFormat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41" fillId="0" borderId="0" applyNumberFormat="0" applyFill="0" applyBorder="0" applyProtection="0">
      <alignment horizontal="left"/>
    </xf>
    <xf numFmtId="168" fontId="1" fillId="0" borderId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21" fillId="42" borderId="31" applyNumberFormat="0" applyFont="0" applyBorder="0" applyAlignment="0" applyProtection="0"/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19" applyNumberFormat="0" applyFont="0" applyFill="0" applyAlignment="0" applyProtection="0"/>
    <xf numFmtId="168" fontId="7" fillId="0" borderId="19" applyNumberFormat="0" applyFont="0" applyFill="0" applyAlignment="0" applyProtection="0"/>
    <xf numFmtId="168" fontId="7" fillId="0" borderId="19" applyNumberFormat="0" applyFont="0" applyFill="0" applyAlignment="0" applyProtection="0"/>
    <xf numFmtId="168" fontId="7" fillId="0" borderId="19" applyNumberFormat="0" applyFont="0" applyFill="0" applyAlignment="0" applyProtection="0"/>
    <xf numFmtId="168" fontId="7" fillId="0" borderId="19" applyNumberFormat="0" applyFont="0" applyFill="0" applyAlignment="0" applyProtection="0"/>
    <xf numFmtId="168" fontId="7" fillId="0" borderId="30" applyNumberFormat="0" applyFill="0" applyAlignment="0" applyProtection="0"/>
    <xf numFmtId="168" fontId="7" fillId="0" borderId="30" applyNumberFormat="0" applyFill="0" applyAlignment="0" applyProtection="0"/>
    <xf numFmtId="168" fontId="7" fillId="0" borderId="30" applyNumberFormat="0" applyFill="0" applyAlignment="0" applyProtection="0"/>
    <xf numFmtId="168" fontId="7" fillId="0" borderId="30" applyNumberFormat="0" applyFill="0" applyAlignment="0" applyProtection="0"/>
    <xf numFmtId="168" fontId="7" fillId="0" borderId="30" applyNumberFormat="0" applyFill="0" applyAlignment="0" applyProtection="0"/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183" fontId="21" fillId="0" borderId="37" applyNumberFormat="0" applyFont="0" applyFill="0" applyAlignment="0" applyProtection="0">
      <alignment horizontal="right"/>
    </xf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8" fontId="7" fillId="0" borderId="0"/>
    <xf numFmtId="0" fontId="7" fillId="0" borderId="0"/>
    <xf numFmtId="0" fontId="7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194" fontId="7" fillId="0" borderId="0"/>
    <xf numFmtId="194" fontId="7" fillId="0" borderId="0"/>
    <xf numFmtId="195" fontId="7" fillId="0" borderId="0"/>
    <xf numFmtId="195" fontId="7" fillId="0" borderId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16" borderId="0" applyNumberFormat="0" applyBorder="0" applyAlignment="0" applyProtection="0"/>
    <xf numFmtId="0" fontId="7" fillId="0" borderId="0" applyNumberFormat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25" fillId="35" borderId="20" applyNumberFormat="0" applyAlignment="0" applyProtection="0"/>
    <xf numFmtId="0" fontId="26" fillId="36" borderId="21" applyNumberFormat="0" applyAlignment="0" applyProtection="0"/>
    <xf numFmtId="0" fontId="42" fillId="0" borderId="0"/>
    <xf numFmtId="41" fontId="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7" fillId="0" borderId="0"/>
    <xf numFmtId="192" fontId="7" fillId="0" borderId="2"/>
    <xf numFmtId="192" fontId="7" fillId="0" borderId="2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0" fontId="7" fillId="0" borderId="0"/>
    <xf numFmtId="181" fontId="7" fillId="0" borderId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33" fillId="0" borderId="28" applyNumberFormat="0" applyFill="0" applyAlignment="0" applyProtection="0"/>
    <xf numFmtId="0" fontId="34" fillId="40" borderId="0" applyNumberFormat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35" fillId="35" borderId="29" applyNumberFormat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7" fillId="37" borderId="29" applyNumberFormat="0" applyProtection="0">
      <alignment horizontal="left" vertical="center" indent="1"/>
    </xf>
    <xf numFmtId="0" fontId="7" fillId="0" borderId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68" fillId="0" borderId="38" applyBorder="0">
      <alignment horizontal="justify" vertical="justify"/>
    </xf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68" fillId="0" borderId="38" applyBorder="0">
      <alignment horizontal="justify" vertical="justify"/>
    </xf>
    <xf numFmtId="168" fontId="1" fillId="0" borderId="0"/>
    <xf numFmtId="43" fontId="22" fillId="0" borderId="0" applyFont="0" applyFill="0" applyBorder="0" applyAlignment="0" applyProtection="0"/>
    <xf numFmtId="224" fontId="104" fillId="0" borderId="0"/>
    <xf numFmtId="202" fontId="104" fillId="0" borderId="0"/>
    <xf numFmtId="0" fontId="22" fillId="0" borderId="0"/>
    <xf numFmtId="37" fontId="104" fillId="0" borderId="0"/>
    <xf numFmtId="224" fontId="104" fillId="0" borderId="0"/>
    <xf numFmtId="202" fontId="104" fillId="0" borderId="0"/>
    <xf numFmtId="168" fontId="7" fillId="0" borderId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4" fontId="15" fillId="0" borderId="0">
      <alignment vertical="top"/>
    </xf>
    <xf numFmtId="202" fontId="15" fillId="0" borderId="0">
      <alignment vertical="top"/>
    </xf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58" fillId="0" borderId="0"/>
    <xf numFmtId="224" fontId="104" fillId="0" borderId="0"/>
    <xf numFmtId="202" fontId="104" fillId="0" borderId="0"/>
    <xf numFmtId="224" fontId="104" fillId="0" borderId="0"/>
    <xf numFmtId="202" fontId="104" fillId="0" borderId="0"/>
    <xf numFmtId="224" fontId="104" fillId="0" borderId="0"/>
    <xf numFmtId="224" fontId="104" fillId="0" borderId="0"/>
    <xf numFmtId="202" fontId="104" fillId="0" borderId="0"/>
    <xf numFmtId="202" fontId="104" fillId="0" borderId="0"/>
    <xf numFmtId="202" fontId="104" fillId="0" borderId="0"/>
    <xf numFmtId="224" fontId="104" fillId="0" borderId="0"/>
    <xf numFmtId="202" fontId="104" fillId="0" borderId="0"/>
    <xf numFmtId="224" fontId="104" fillId="0" borderId="0"/>
    <xf numFmtId="202" fontId="104" fillId="0" borderId="0"/>
    <xf numFmtId="224" fontId="105" fillId="0" borderId="0" applyNumberFormat="0" applyFill="0" applyBorder="0" applyAlignment="0" applyProtection="0"/>
    <xf numFmtId="202" fontId="105" fillId="0" borderId="0" applyNumberFormat="0" applyFill="0" applyBorder="0" applyAlignment="0" applyProtection="0"/>
    <xf numFmtId="224" fontId="105" fillId="0" borderId="0" applyNumberFormat="0" applyFill="0" applyBorder="0" applyAlignment="0" applyProtection="0"/>
    <xf numFmtId="202" fontId="105" fillId="0" borderId="0" applyNumberFormat="0" applyFill="0" applyBorder="0" applyAlignment="0" applyProtection="0"/>
    <xf numFmtId="224" fontId="7" fillId="40" borderId="0" applyNumberFormat="0" applyFont="0" applyAlignment="0" applyProtection="0"/>
    <xf numFmtId="202" fontId="7" fillId="40" borderId="0" applyNumberFormat="0" applyFont="0" applyAlignment="0" applyProtection="0"/>
    <xf numFmtId="168" fontId="15" fillId="0" borderId="0">
      <alignment vertical="top"/>
    </xf>
    <xf numFmtId="168" fontId="15" fillId="0" borderId="0">
      <alignment vertical="top"/>
    </xf>
    <xf numFmtId="168" fontId="7" fillId="0" borderId="0"/>
    <xf numFmtId="168" fontId="7" fillId="0" borderId="0"/>
    <xf numFmtId="231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Protection="0">
      <alignment horizontal="right"/>
    </xf>
    <xf numFmtId="232" fontId="7" fillId="0" borderId="0" applyFont="0" applyFill="0" applyBorder="0" applyProtection="0">
      <alignment horizontal="right"/>
    </xf>
    <xf numFmtId="224" fontId="15" fillId="0" borderId="0">
      <alignment vertical="top"/>
    </xf>
    <xf numFmtId="202" fontId="15" fillId="0" borderId="0">
      <alignment vertical="top"/>
    </xf>
    <xf numFmtId="168" fontId="15" fillId="0" borderId="0">
      <alignment vertical="top"/>
    </xf>
    <xf numFmtId="224" fontId="106" fillId="0" borderId="0" applyNumberFormat="0" applyFill="0" applyBorder="0" applyProtection="0">
      <alignment vertical="top"/>
    </xf>
    <xf numFmtId="202" fontId="106" fillId="0" borderId="0" applyNumberFormat="0" applyFill="0" applyBorder="0" applyProtection="0">
      <alignment vertical="top"/>
    </xf>
    <xf numFmtId="224" fontId="106" fillId="0" borderId="0" applyNumberFormat="0" applyFill="0" applyBorder="0" applyProtection="0">
      <alignment vertical="top"/>
    </xf>
    <xf numFmtId="202" fontId="106" fillId="0" borderId="0" applyNumberFormat="0" applyFill="0" applyBorder="0" applyProtection="0">
      <alignment vertical="top"/>
    </xf>
    <xf numFmtId="224" fontId="107" fillId="0" borderId="41" applyNumberFormat="0" applyFill="0" applyAlignment="0" applyProtection="0"/>
    <xf numFmtId="202" fontId="107" fillId="0" borderId="41" applyNumberFormat="0" applyFill="0" applyAlignment="0" applyProtection="0"/>
    <xf numFmtId="224" fontId="108" fillId="0" borderId="42" applyNumberFormat="0" applyFill="0" applyProtection="0">
      <alignment horizontal="center"/>
    </xf>
    <xf numFmtId="202" fontId="108" fillId="0" borderId="42" applyNumberFormat="0" applyFill="0" applyProtection="0">
      <alignment horizontal="center"/>
    </xf>
    <xf numFmtId="224" fontId="108" fillId="0" borderId="0" applyNumberFormat="0" applyFill="0" applyBorder="0" applyProtection="0">
      <alignment horizontal="left"/>
    </xf>
    <xf numFmtId="202" fontId="108" fillId="0" borderId="0" applyNumberFormat="0" applyFill="0" applyBorder="0" applyProtection="0">
      <alignment horizontal="left"/>
    </xf>
    <xf numFmtId="224" fontId="109" fillId="0" borderId="0" applyNumberFormat="0" applyFill="0" applyBorder="0" applyProtection="0">
      <alignment horizontal="centerContinuous"/>
    </xf>
    <xf numFmtId="202" fontId="109" fillId="0" borderId="0" applyNumberFormat="0" applyFill="0" applyBorder="0" applyProtection="0">
      <alignment horizontal="centerContinuous"/>
    </xf>
    <xf numFmtId="10" fontId="7" fillId="0" borderId="0"/>
    <xf numFmtId="10" fontId="7" fillId="0" borderId="0"/>
    <xf numFmtId="3" fontId="104" fillId="0" borderId="0"/>
    <xf numFmtId="233" fontId="7" fillId="0" borderId="0" applyBorder="0"/>
    <xf numFmtId="233" fontId="7" fillId="0" borderId="0" applyBorder="0"/>
    <xf numFmtId="224" fontId="22" fillId="15" borderId="0" applyNumberFormat="0" applyBorder="0" applyAlignment="0" applyProtection="0"/>
    <xf numFmtId="224" fontId="22" fillId="16" borderId="0" applyNumberFormat="0" applyBorder="0" applyAlignment="0" applyProtection="0"/>
    <xf numFmtId="224" fontId="22" fillId="17" borderId="0" applyNumberFormat="0" applyBorder="0" applyAlignment="0" applyProtection="0"/>
    <xf numFmtId="224" fontId="22" fillId="18" borderId="0" applyNumberFormat="0" applyBorder="0" applyAlignment="0" applyProtection="0"/>
    <xf numFmtId="224" fontId="22" fillId="19" borderId="0" applyNumberFormat="0" applyBorder="0" applyAlignment="0" applyProtection="0"/>
    <xf numFmtId="224" fontId="22" fillId="20" borderId="0" applyNumberFormat="0" applyBorder="0" applyAlignment="0" applyProtection="0"/>
    <xf numFmtId="224" fontId="22" fillId="21" borderId="0" applyNumberFormat="0" applyBorder="0" applyAlignment="0" applyProtection="0"/>
    <xf numFmtId="224" fontId="22" fillId="22" borderId="0" applyNumberFormat="0" applyBorder="0" applyAlignment="0" applyProtection="0"/>
    <xf numFmtId="224" fontId="22" fillId="23" borderId="0" applyNumberFormat="0" applyBorder="0" applyAlignment="0" applyProtection="0"/>
    <xf numFmtId="224" fontId="22" fillId="18" borderId="0" applyNumberFormat="0" applyBorder="0" applyAlignment="0" applyProtection="0"/>
    <xf numFmtId="224" fontId="22" fillId="21" borderId="0" applyNumberFormat="0" applyBorder="0" applyAlignment="0" applyProtection="0"/>
    <xf numFmtId="224" fontId="22" fillId="24" borderId="0" applyNumberFormat="0" applyBorder="0" applyAlignment="0" applyProtection="0"/>
    <xf numFmtId="224" fontId="23" fillId="25" borderId="0" applyNumberFormat="0" applyBorder="0" applyAlignment="0" applyProtection="0"/>
    <xf numFmtId="224" fontId="23" fillId="22" borderId="0" applyNumberFormat="0" applyBorder="0" applyAlignment="0" applyProtection="0"/>
    <xf numFmtId="224" fontId="23" fillId="23" borderId="0" applyNumberFormat="0" applyBorder="0" applyAlignment="0" applyProtection="0"/>
    <xf numFmtId="224" fontId="23" fillId="26" borderId="0" applyNumberFormat="0" applyBorder="0" applyAlignment="0" applyProtection="0"/>
    <xf numFmtId="224" fontId="23" fillId="27" borderId="0" applyNumberFormat="0" applyBorder="0" applyAlignment="0" applyProtection="0"/>
    <xf numFmtId="224" fontId="23" fillId="28" borderId="0" applyNumberFormat="0" applyBorder="0" applyAlignment="0" applyProtection="0"/>
    <xf numFmtId="224" fontId="23" fillId="31" borderId="0" applyNumberFormat="0" applyBorder="0" applyAlignment="0" applyProtection="0"/>
    <xf numFmtId="224" fontId="23" fillId="32" borderId="0" applyNumberFormat="0" applyBorder="0" applyAlignment="0" applyProtection="0"/>
    <xf numFmtId="224" fontId="23" fillId="33" borderId="0" applyNumberFormat="0" applyBorder="0" applyAlignment="0" applyProtection="0"/>
    <xf numFmtId="224" fontId="23" fillId="26" borderId="0" applyNumberFormat="0" applyBorder="0" applyAlignment="0" applyProtection="0"/>
    <xf numFmtId="224" fontId="23" fillId="27" borderId="0" applyNumberFormat="0" applyBorder="0" applyAlignment="0" applyProtection="0"/>
    <xf numFmtId="224" fontId="23" fillId="34" borderId="0" applyNumberFormat="0" applyBorder="0" applyAlignment="0" applyProtection="0"/>
    <xf numFmtId="10" fontId="110" fillId="0" borderId="0" applyNumberFormat="0" applyFill="0" applyBorder="0" applyAlignment="0" applyProtection="0">
      <alignment horizontal="right"/>
    </xf>
    <xf numFmtId="224" fontId="24" fillId="16" borderId="0" applyNumberFormat="0" applyBorder="0" applyAlignment="0" applyProtection="0"/>
    <xf numFmtId="234" fontId="7" fillId="0" borderId="0" applyFill="0" applyBorder="0" applyAlignment="0"/>
    <xf numFmtId="235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224" fontId="25" fillId="35" borderId="20" applyNumberFormat="0" applyAlignment="0" applyProtection="0"/>
    <xf numFmtId="224" fontId="25" fillId="35" borderId="20" applyNumberFormat="0" applyAlignment="0" applyProtection="0"/>
    <xf numFmtId="0" fontId="25" fillId="35" borderId="20" applyNumberFormat="0" applyAlignment="0" applyProtection="0"/>
    <xf numFmtId="224" fontId="26" fillId="36" borderId="21" applyNumberFormat="0" applyAlignment="0" applyProtection="0"/>
    <xf numFmtId="202" fontId="102" fillId="0" borderId="0"/>
    <xf numFmtId="224" fontId="102" fillId="0" borderId="0"/>
    <xf numFmtId="41" fontId="1" fillId="0" borderId="0" applyFont="0" applyFill="0" applyBorder="0" applyAlignment="0" applyProtection="0"/>
    <xf numFmtId="23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102" fillId="0" borderId="0"/>
    <xf numFmtId="224" fontId="102" fillId="0" borderId="0"/>
    <xf numFmtId="192" fontId="7" fillId="0" borderId="2"/>
    <xf numFmtId="192" fontId="7" fillId="0" borderId="2"/>
    <xf numFmtId="192" fontId="7" fillId="0" borderId="2"/>
    <xf numFmtId="240" fontId="112" fillId="0" borderId="2"/>
    <xf numFmtId="192" fontId="7" fillId="0" borderId="2"/>
    <xf numFmtId="234" fontId="7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01" fontId="7" fillId="0" borderId="0" applyFont="0" applyFill="0" applyBorder="0" applyAlignment="0" applyProtection="0"/>
    <xf numFmtId="242" fontId="7" fillId="37" borderId="0" applyFont="0" applyBorder="0"/>
    <xf numFmtId="242" fontId="7" fillId="37" borderId="0" applyFont="0" applyBorder="0"/>
    <xf numFmtId="243" fontId="7" fillId="0" borderId="0"/>
    <xf numFmtId="243" fontId="7" fillId="0" borderId="0"/>
    <xf numFmtId="234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0" fontId="7" fillId="0" borderId="0" applyFont="0" applyFill="0" applyBorder="0" applyAlignment="0" applyProtection="0"/>
    <xf numFmtId="224" fontId="27" fillId="0" borderId="0" applyNumberFormat="0" applyFill="0" applyBorder="0" applyAlignment="0" applyProtection="0"/>
    <xf numFmtId="224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24" fontId="28" fillId="17" borderId="0" applyNumberFormat="0" applyBorder="0" applyAlignment="0" applyProtection="0"/>
    <xf numFmtId="224" fontId="47" fillId="0" borderId="23" applyNumberFormat="0" applyAlignment="0" applyProtection="0">
      <alignment horizontal="left" vertical="center"/>
    </xf>
    <xf numFmtId="202" fontId="47" fillId="0" borderId="24">
      <alignment horizontal="left" vertical="center"/>
    </xf>
    <xf numFmtId="224" fontId="47" fillId="0" borderId="24">
      <alignment horizontal="left" vertical="center"/>
    </xf>
    <xf numFmtId="224" fontId="47" fillId="0" borderId="24">
      <alignment horizontal="left" vertical="center"/>
    </xf>
    <xf numFmtId="0" fontId="47" fillId="0" borderId="24">
      <alignment horizontal="left" vertical="center"/>
    </xf>
    <xf numFmtId="224" fontId="29" fillId="0" borderId="25" applyNumberFormat="0" applyFill="0" applyAlignment="0" applyProtection="0"/>
    <xf numFmtId="224" fontId="30" fillId="0" borderId="26" applyNumberFormat="0" applyFill="0" applyAlignment="0" applyProtection="0"/>
    <xf numFmtId="224" fontId="31" fillId="0" borderId="27" applyNumberFormat="0" applyFill="0" applyAlignment="0" applyProtection="0"/>
    <xf numFmtId="224" fontId="31" fillId="0" borderId="0" applyNumberFormat="0" applyFill="0" applyBorder="0" applyAlignment="0" applyProtection="0"/>
    <xf numFmtId="224" fontId="48" fillId="0" borderId="0" applyFill="0" applyBorder="0" applyProtection="0">
      <alignment horizontal="right"/>
    </xf>
    <xf numFmtId="202" fontId="113" fillId="0" borderId="0" applyNumberFormat="0" applyFill="0" applyBorder="0" applyAlignment="0" applyProtection="0">
      <alignment vertical="top"/>
      <protection locked="0"/>
    </xf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224" fontId="32" fillId="20" borderId="20" applyNumberFormat="0" applyAlignment="0" applyProtection="0"/>
    <xf numFmtId="224" fontId="32" fillId="20" borderId="20" applyNumberFormat="0" applyAlignment="0" applyProtection="0"/>
    <xf numFmtId="0" fontId="32" fillId="20" borderId="20" applyNumberFormat="0" applyAlignment="0" applyProtection="0"/>
    <xf numFmtId="234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224" fontId="33" fillId="0" borderId="28" applyNumberFormat="0" applyFill="0" applyAlignment="0" applyProtection="0"/>
    <xf numFmtId="244" fontId="7" fillId="0" borderId="0" applyFont="0" applyFill="0" applyBorder="0" applyAlignment="0" applyProtection="0"/>
    <xf numFmtId="224" fontId="34" fillId="40" borderId="0" applyNumberFormat="0" applyBorder="0" applyAlignment="0" applyProtection="0"/>
    <xf numFmtId="196" fontId="7" fillId="0" borderId="0"/>
    <xf numFmtId="196" fontId="7" fillId="0" borderId="0"/>
    <xf numFmtId="224" fontId="102" fillId="0" borderId="0"/>
    <xf numFmtId="0" fontId="7" fillId="0" borderId="0"/>
    <xf numFmtId="0" fontId="22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7" fillId="0" borderId="0">
      <alignment vertical="top"/>
    </xf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24" fontId="1" fillId="0" borderId="0"/>
    <xf numFmtId="224" fontId="1" fillId="0" borderId="0"/>
    <xf numFmtId="224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20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1" borderId="16" applyNumberFormat="0" applyFont="0" applyAlignment="0" applyProtection="0"/>
    <xf numFmtId="168" fontId="7" fillId="41" borderId="16" applyNumberFormat="0" applyFont="0" applyAlignment="0" applyProtection="0"/>
    <xf numFmtId="224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22" fillId="13" borderId="13" applyNumberFormat="0" applyFont="0" applyAlignment="0" applyProtection="0"/>
    <xf numFmtId="3" fontId="45" fillId="0" borderId="5" applyBorder="0"/>
    <xf numFmtId="245" fontId="7" fillId="0" borderId="0"/>
    <xf numFmtId="3" fontId="45" fillId="0" borderId="5" applyBorder="0"/>
    <xf numFmtId="3" fontId="45" fillId="0" borderId="5" applyBorder="0"/>
    <xf numFmtId="245" fontId="7" fillId="0" borderId="0"/>
    <xf numFmtId="3" fontId="45" fillId="0" borderId="5" applyBorder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35" fillId="35" borderId="29" applyNumberFormat="0" applyAlignment="0" applyProtection="0"/>
    <xf numFmtId="224" fontId="35" fillId="35" borderId="29" applyNumberFormat="0" applyAlignment="0" applyProtection="0"/>
    <xf numFmtId="224" fontId="35" fillId="35" borderId="29" applyNumberFormat="0" applyAlignment="0" applyProtection="0"/>
    <xf numFmtId="0" fontId="35" fillId="35" borderId="29" applyNumberFormat="0" applyAlignment="0" applyProtection="0"/>
    <xf numFmtId="0" fontId="35" fillId="35" borderId="29" applyNumberFormat="0" applyAlignment="0" applyProtection="0"/>
    <xf numFmtId="237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4" fontId="7" fillId="0" borderId="0" applyFill="0" applyBorder="0" applyAlignment="0"/>
    <xf numFmtId="238" fontId="7" fillId="0" borderId="0" applyFill="0" applyBorder="0" applyAlignment="0"/>
    <xf numFmtId="234" fontId="7" fillId="0" borderId="0" applyFill="0" applyBorder="0" applyAlignment="0"/>
    <xf numFmtId="202" fontId="21" fillId="42" borderId="31" applyNumberFormat="0" applyFont="0" applyBorder="0" applyAlignment="0" applyProtection="0"/>
    <xf numFmtId="4" fontId="15" fillId="43" borderId="29" applyNumberFormat="0" applyProtection="0">
      <alignment vertical="center"/>
    </xf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60" fillId="5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168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4" fontId="63" fillId="55" borderId="29" applyNumberFormat="0" applyProtection="0">
      <alignment horizontal="right" vertical="center"/>
    </xf>
    <xf numFmtId="202" fontId="73" fillId="0" borderId="34"/>
    <xf numFmtId="224" fontId="73" fillId="0" borderId="34"/>
    <xf numFmtId="224" fontId="73" fillId="0" borderId="34"/>
    <xf numFmtId="0" fontId="73" fillId="0" borderId="34"/>
    <xf numFmtId="224" fontId="114" fillId="62" borderId="43"/>
    <xf numFmtId="202" fontId="114" fillId="62" borderId="43"/>
    <xf numFmtId="224" fontId="54" fillId="0" borderId="36"/>
    <xf numFmtId="246" fontId="7" fillId="0" borderId="0" applyFill="0" applyBorder="0" applyAlignment="0"/>
    <xf numFmtId="247" fontId="7" fillId="0" borderId="0" applyFill="0" applyBorder="0" applyAlignment="0"/>
    <xf numFmtId="224" fontId="36" fillId="0" borderId="0" applyNumberFormat="0" applyFill="0" applyBorder="0" applyAlignment="0" applyProtection="0"/>
    <xf numFmtId="207" fontId="95" fillId="0" borderId="5" applyNumberFormat="0" applyFont="0" applyFill="0" applyAlignment="0" applyProtection="0"/>
    <xf numFmtId="207" fontId="95" fillId="0" borderId="5" applyNumberFormat="0" applyFont="0" applyFill="0" applyAlignment="0" applyProtection="0"/>
    <xf numFmtId="207" fontId="95" fillId="0" borderId="5" applyNumberFormat="0" applyFont="0" applyFill="0" applyAlignment="0" applyProtection="0"/>
    <xf numFmtId="207" fontId="95" fillId="0" borderId="5" applyNumberFormat="0" applyFont="0" applyFill="0" applyAlignment="0" applyProtection="0"/>
    <xf numFmtId="224" fontId="37" fillId="0" borderId="39" applyNumberFormat="0" applyFill="0" applyAlignment="0" applyProtection="0"/>
    <xf numFmtId="224" fontId="37" fillId="0" borderId="39" applyNumberFormat="0" applyFill="0" applyAlignment="0" applyProtection="0"/>
    <xf numFmtId="224" fontId="37" fillId="0" borderId="39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172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224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2">
      <alignment horizontal="center"/>
    </xf>
    <xf numFmtId="0" fontId="66" fillId="0" borderId="2">
      <alignment horizontal="center"/>
    </xf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4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195" fontId="7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87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25" fillId="35" borderId="20" applyNumberFormat="0" applyAlignment="0" applyProtection="0"/>
    <xf numFmtId="0" fontId="25" fillId="35" borderId="20" applyNumberFormat="0" applyAlignment="0" applyProtection="0"/>
    <xf numFmtId="41" fontId="1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47" fillId="0" borderId="24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8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68" fontId="7" fillId="0" borderId="0"/>
    <xf numFmtId="0" fontId="7" fillId="0" borderId="0"/>
    <xf numFmtId="0" fontId="1" fillId="0" borderId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3" fontId="45" fillId="0" borderId="5" applyBorder="0"/>
    <xf numFmtId="0" fontId="35" fillId="35" borderId="29" applyNumberFormat="0" applyAlignment="0" applyProtection="0"/>
    <xf numFmtId="0" fontId="35" fillId="35" borderId="29" applyNumberFormat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172" fontId="7" fillId="0" borderId="0" applyFill="0" applyBorder="0" applyAlignment="0"/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0" fontId="73" fillId="0" borderId="34"/>
    <xf numFmtId="0" fontId="7" fillId="0" borderId="0"/>
    <xf numFmtId="0" fontId="7" fillId="0" borderId="0"/>
    <xf numFmtId="0" fontId="7" fillId="0" borderId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0" fontId="54" fillId="0" borderId="24">
      <alignment horizontal="right" wrapText="1"/>
    </xf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168" fontId="7" fillId="0" borderId="0"/>
    <xf numFmtId="168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1" fillId="0" borderId="0"/>
    <xf numFmtId="0" fontId="1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7" fillId="0" borderId="45" applyFill="0">
      <alignment horizontal="center"/>
      <protection locked="0"/>
    </xf>
    <xf numFmtId="194" fontId="7" fillId="0" borderId="0"/>
    <xf numFmtId="195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20" applyNumberFormat="0" applyAlignment="0" applyProtection="0"/>
    <xf numFmtId="0" fontId="7" fillId="0" borderId="0" applyNumberFormat="0" applyFill="0" applyBorder="0" applyAlignment="0"/>
    <xf numFmtId="191" fontId="7" fillId="0" borderId="0" applyFill="0" applyBorder="0" applyAlignment="0"/>
    <xf numFmtId="0" fontId="32" fillId="20" borderId="20" applyNumberFormat="0" applyAlignment="0" applyProtection="0"/>
    <xf numFmtId="172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0" fontId="32" fillId="20" borderId="20" applyNumberFormat="0" applyAlignment="0" applyProtection="0"/>
    <xf numFmtId="0" fontId="32" fillId="20" borderId="20" applyNumberFormat="0" applyAlignment="0" applyProtection="0"/>
    <xf numFmtId="187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25" fillId="35" borderId="20" applyNumberFormat="0" applyAlignment="0" applyProtection="0"/>
    <xf numFmtId="0" fontId="25" fillId="35" borderId="20" applyNumberFormat="0" applyAlignment="0" applyProtection="0"/>
    <xf numFmtId="0" fontId="25" fillId="35" borderId="20" applyNumberFormat="0" applyAlignment="0" applyProtection="0"/>
    <xf numFmtId="43" fontId="7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2" fontId="7" fillId="0" borderId="2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7" fillId="0" borderId="2"/>
    <xf numFmtId="192" fontId="7" fillId="0" borderId="2"/>
    <xf numFmtId="192" fontId="7" fillId="0" borderId="2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7" fillId="0" borderId="0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72" fontId="7" fillId="0" borderId="0" applyFont="0" applyFill="0" applyBorder="0" applyAlignment="0" applyProtection="0"/>
    <xf numFmtId="18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7" fillId="0" borderId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47" fillId="0" borderId="47" applyNumberFormat="0" applyAlignment="0" applyProtection="0">
      <alignment horizontal="left" vertical="center"/>
    </xf>
    <xf numFmtId="0" fontId="47" fillId="0" borderId="24">
      <alignment horizontal="left" vertical="center"/>
    </xf>
    <xf numFmtId="43" fontId="7" fillId="0" borderId="0" applyFont="0" applyFill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248" fontId="101" fillId="0" borderId="0" applyNumberFormat="0" applyFill="0" applyBorder="0" applyAlignment="0" applyProtection="0">
      <alignment vertical="top"/>
      <protection locked="0"/>
    </xf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7" fillId="0" borderId="0" applyNumberFormat="0" applyFont="0">
      <alignment wrapText="1"/>
    </xf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71" fillId="0" borderId="45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" fillId="0" borderId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3" fontId="45" fillId="0" borderId="5" applyBorder="0"/>
    <xf numFmtId="0" fontId="35" fillId="35" borderId="29" applyNumberFormat="0" applyAlignment="0" applyProtection="0"/>
    <xf numFmtId="0" fontId="35" fillId="35" borderId="29" applyNumberFormat="0" applyAlignment="0" applyProtection="0"/>
    <xf numFmtId="0" fontId="35" fillId="35" borderId="29" applyNumberFormat="0" applyAlignment="0" applyProtection="0"/>
    <xf numFmtId="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6" fillId="0" borderId="2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0" fontId="73" fillId="0" borderId="34"/>
    <xf numFmtId="3" fontId="75" fillId="0" borderId="35"/>
    <xf numFmtId="0" fontId="7" fillId="0" borderId="0"/>
    <xf numFmtId="0" fontId="7" fillId="0" borderId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189" fontId="7" fillId="0" borderId="0" applyFill="0" applyBorder="0" applyAlignment="0"/>
    <xf numFmtId="0" fontId="68" fillId="0" borderId="38" applyBorder="0">
      <alignment horizontal="justify" vertical="justify"/>
    </xf>
    <xf numFmtId="190" fontId="7" fillId="0" borderId="0" applyFill="0" applyBorder="0" applyAlignment="0"/>
    <xf numFmtId="0" fontId="54" fillId="0" borderId="24">
      <alignment horizontal="right" wrapText="1"/>
    </xf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3" fontId="54" fillId="0" borderId="44" applyNumberForma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2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68" fillId="0" borderId="38" applyBorder="0">
      <alignment horizontal="justify" vertical="justify"/>
    </xf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0" fillId="0" borderId="0"/>
    <xf numFmtId="0" fontId="44" fillId="0" borderId="0"/>
    <xf numFmtId="0" fontId="100" fillId="0" borderId="0"/>
    <xf numFmtId="0" fontId="100" fillId="0" borderId="0"/>
    <xf numFmtId="0" fontId="100" fillId="0" borderId="0"/>
    <xf numFmtId="191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19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48" fillId="0" borderId="0" applyFill="0" applyBorder="0" applyProtection="0">
      <alignment horizontal="right"/>
    </xf>
    <xf numFmtId="0" fontId="101" fillId="0" borderId="0" applyNumberFormat="0" applyFill="0" applyBorder="0" applyAlignment="0" applyProtection="0">
      <alignment vertical="top"/>
      <protection locked="0"/>
    </xf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8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21" fillId="42" borderId="31" applyNumberFormat="0" applyFont="0" applyBorder="0" applyAlignment="0" applyProtection="0"/>
    <xf numFmtId="0" fontId="7" fillId="0" borderId="0"/>
    <xf numFmtId="0" fontId="54" fillId="0" borderId="36"/>
    <xf numFmtId="189" fontId="7" fillId="0" borderId="0" applyFill="0" applyBorder="0" applyAlignment="0"/>
    <xf numFmtId="190" fontId="7" fillId="0" borderId="0" applyFill="0" applyBorder="0" applyAlignment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2">
      <alignment horizontal="center"/>
    </xf>
    <xf numFmtId="0" fontId="67" fillId="0" borderId="45" applyFill="0">
      <alignment horizontal="center"/>
      <protection locked="0"/>
    </xf>
    <xf numFmtId="194" fontId="7" fillId="0" borderId="0"/>
    <xf numFmtId="195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91" fontId="7" fillId="0" borderId="0" applyFill="0" applyBorder="0" applyAlignment="0"/>
    <xf numFmtId="172" fontId="7" fillId="0" borderId="0" applyFill="0" applyBorder="0" applyAlignment="0"/>
    <xf numFmtId="185" fontId="7" fillId="0" borderId="0" applyFill="0" applyBorder="0" applyAlignment="0"/>
    <xf numFmtId="186" fontId="7" fillId="0" borderId="0" applyFill="0" applyBorder="0" applyAlignment="0"/>
    <xf numFmtId="187" fontId="7" fillId="0" borderId="0" applyFill="0" applyBorder="0" applyAlignment="0"/>
    <xf numFmtId="0" fontId="32" fillId="20" borderId="48" applyNumberFormat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0" fontId="25" fillId="35" borderId="48" applyNumberFormat="0" applyAlignment="0" applyProtection="0"/>
    <xf numFmtId="43" fontId="7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2" fontId="7" fillId="0" borderId="58"/>
    <xf numFmtId="192" fontId="7" fillId="0" borderId="58"/>
    <xf numFmtId="192" fontId="7" fillId="0" borderId="58"/>
    <xf numFmtId="192" fontId="7" fillId="0" borderId="58"/>
    <xf numFmtId="192" fontId="7" fillId="0" borderId="58"/>
    <xf numFmtId="192" fontId="7" fillId="0" borderId="58"/>
    <xf numFmtId="192" fontId="7" fillId="0" borderId="58"/>
    <xf numFmtId="192" fontId="7" fillId="0" borderId="58"/>
    <xf numFmtId="192" fontId="7" fillId="0" borderId="58"/>
    <xf numFmtId="177" fontId="7" fillId="0" borderId="0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92" fontId="7" fillId="0" borderId="2"/>
    <xf numFmtId="172" fontId="7" fillId="0" borderId="0" applyFont="0" applyFill="0" applyBorder="0" applyAlignment="0" applyProtection="0"/>
    <xf numFmtId="180" fontId="7" fillId="0" borderId="0"/>
    <xf numFmtId="181" fontId="7" fillId="0" borderId="0"/>
    <xf numFmtId="191" fontId="7" fillId="0" borderId="0" applyFill="0" applyBorder="0" applyAlignment="0"/>
    <xf numFmtId="172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47" fillId="0" borderId="49">
      <alignment horizontal="left" vertical="center"/>
    </xf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2" fillId="20" borderId="48" applyNumberFormat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7" fillId="0" borderId="0" applyNumberFormat="0" applyFont="0">
      <alignment wrapText="1"/>
    </xf>
    <xf numFmtId="191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71" fillId="0" borderId="45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6" fillId="0" borderId="58">
      <alignment horizontal="center"/>
    </xf>
    <xf numFmtId="191" fontId="7" fillId="0" borderId="0" applyFill="0" applyBorder="0" applyAlignment="0"/>
    <xf numFmtId="172" fontId="7" fillId="0" borderId="0" applyFill="0" applyBorder="0" applyAlignment="0"/>
    <xf numFmtId="191" fontId="7" fillId="0" borderId="0" applyFill="0" applyBorder="0" applyAlignment="0"/>
    <xf numFmtId="188" fontId="7" fillId="0" borderId="0" applyFill="0" applyBorder="0" applyAlignment="0"/>
    <xf numFmtId="172" fontId="7" fillId="0" borderId="0" applyFill="0" applyBorder="0" applyAlignment="0"/>
    <xf numFmtId="0" fontId="7" fillId="0" borderId="45" applyNumberFormat="0" applyFont="0" applyFill="0" applyAlignment="0" applyProtection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3" fontId="75" fillId="0" borderId="56"/>
    <xf numFmtId="0" fontId="7" fillId="0" borderId="0"/>
    <xf numFmtId="0" fontId="68" fillId="0" borderId="38" applyBorder="0">
      <alignment horizontal="justify" vertical="justify"/>
    </xf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189" fontId="7" fillId="0" borderId="0" applyFill="0" applyBorder="0" applyAlignment="0"/>
    <xf numFmtId="0" fontId="68" fillId="0" borderId="38" applyBorder="0">
      <alignment horizontal="justify" vertical="justify"/>
    </xf>
    <xf numFmtId="190" fontId="7" fillId="0" borderId="0" applyFill="0" applyBorder="0" applyAlignment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56" fillId="0" borderId="40" applyNumberFormat="0" applyAlignmen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3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0" fontId="5" fillId="6" borderId="0" xfId="0" applyFont="1" applyFill="1"/>
    <xf numFmtId="0" fontId="6" fillId="6" borderId="0" xfId="0" applyFont="1" applyFill="1"/>
    <xf numFmtId="0" fontId="2" fillId="6" borderId="1" xfId="0" applyFont="1" applyFill="1" applyBorder="1"/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2" fillId="6" borderId="1" xfId="1" applyNumberFormat="1" applyFont="1" applyFill="1" applyBorder="1"/>
    <xf numFmtId="166" fontId="2" fillId="6" borderId="1" xfId="1" applyNumberFormat="1" applyFont="1" applyFill="1" applyBorder="1"/>
    <xf numFmtId="167" fontId="2" fillId="6" borderId="1" xfId="2" applyNumberFormat="1" applyFont="1" applyFill="1" applyBorder="1"/>
    <xf numFmtId="0" fontId="2" fillId="6" borderId="3" xfId="0" applyFont="1" applyFill="1" applyBorder="1"/>
    <xf numFmtId="167" fontId="2" fillId="6" borderId="3" xfId="2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166" fontId="2" fillId="6" borderId="3" xfId="1" applyNumberFormat="1" applyFont="1" applyFill="1" applyBorder="1"/>
    <xf numFmtId="165" fontId="2" fillId="6" borderId="1" xfId="1" applyNumberFormat="1" applyFont="1" applyFill="1" applyBorder="1" applyAlignment="1">
      <alignment horizontal="right"/>
    </xf>
    <xf numFmtId="166" fontId="2" fillId="6" borderId="1" xfId="1" applyNumberFormat="1" applyFont="1" applyFill="1" applyBorder="1" applyAlignment="1">
      <alignment horizontal="right"/>
    </xf>
    <xf numFmtId="9" fontId="2" fillId="6" borderId="1" xfId="2" applyNumberFormat="1" applyFont="1" applyFill="1" applyBorder="1"/>
    <xf numFmtId="9" fontId="2" fillId="6" borderId="1" xfId="2" applyFont="1" applyFill="1" applyBorder="1"/>
    <xf numFmtId="9" fontId="2" fillId="6" borderId="1" xfId="0" applyNumberFormat="1" applyFont="1" applyFill="1" applyBorder="1"/>
    <xf numFmtId="0" fontId="2" fillId="0" borderId="0" xfId="0" applyFont="1" applyFill="1"/>
    <xf numFmtId="0" fontId="4" fillId="7" borderId="2" xfId="0" applyFont="1" applyFill="1" applyBorder="1" applyAlignment="1">
      <alignment horizontal="center"/>
    </xf>
    <xf numFmtId="0" fontId="2" fillId="6" borderId="0" xfId="0" applyFont="1" applyFill="1" applyBorder="1"/>
    <xf numFmtId="165" fontId="2" fillId="6" borderId="1" xfId="0" applyNumberFormat="1" applyFont="1" applyFill="1" applyBorder="1"/>
    <xf numFmtId="0" fontId="4" fillId="8" borderId="2" xfId="0" applyFont="1" applyFill="1" applyBorder="1" applyAlignment="1">
      <alignment horizontal="center"/>
    </xf>
    <xf numFmtId="166" fontId="2" fillId="0" borderId="0" xfId="0" applyNumberFormat="1" applyFont="1"/>
    <xf numFmtId="166" fontId="2" fillId="0" borderId="0" xfId="1" applyNumberFormat="1" applyFont="1"/>
    <xf numFmtId="43" fontId="2" fillId="0" borderId="0" xfId="0" applyNumberFormat="1" applyFont="1"/>
    <xf numFmtId="167" fontId="2" fillId="0" borderId="0" xfId="2" applyNumberFormat="1" applyFont="1"/>
    <xf numFmtId="43" fontId="2" fillId="6" borderId="1" xfId="0" applyNumberFormat="1" applyFont="1" applyFill="1" applyBorder="1"/>
    <xf numFmtId="9" fontId="2" fillId="0" borderId="0" xfId="2" applyFont="1"/>
    <xf numFmtId="169" fontId="2" fillId="6" borderId="1" xfId="0" applyNumberFormat="1" applyFont="1" applyFill="1" applyBorder="1"/>
    <xf numFmtId="9" fontId="2" fillId="0" borderId="0" xfId="0" applyNumberFormat="1" applyFont="1"/>
    <xf numFmtId="167" fontId="2" fillId="6" borderId="1" xfId="0" applyNumberFormat="1" applyFont="1" applyFill="1" applyBorder="1"/>
    <xf numFmtId="166" fontId="2" fillId="6" borderId="1" xfId="2" applyNumberFormat="1" applyFont="1" applyFill="1" applyBorder="1"/>
    <xf numFmtId="167" fontId="2" fillId="0" borderId="0" xfId="0" applyNumberFormat="1" applyFont="1"/>
    <xf numFmtId="167" fontId="2" fillId="6" borderId="6" xfId="2" applyNumberFormat="1" applyFont="1" applyFill="1" applyBorder="1"/>
    <xf numFmtId="166" fontId="2" fillId="6" borderId="1" xfId="0" applyNumberFormat="1" applyFont="1" applyFill="1" applyBorder="1"/>
    <xf numFmtId="43" fontId="2" fillId="6" borderId="1" xfId="1" applyFont="1" applyFill="1" applyBorder="1"/>
    <xf numFmtId="0" fontId="9" fillId="6" borderId="1" xfId="0" applyFont="1" applyFill="1" applyBorder="1"/>
    <xf numFmtId="1" fontId="2" fillId="6" borderId="1" xfId="0" applyNumberFormat="1" applyFont="1" applyFill="1" applyBorder="1"/>
    <xf numFmtId="166" fontId="2" fillId="6" borderId="6" xfId="1" applyNumberFormat="1" applyFont="1" applyFill="1" applyBorder="1"/>
    <xf numFmtId="9" fontId="2" fillId="6" borderId="1" xfId="2" applyFont="1" applyFill="1" applyBorder="1" applyAlignment="1">
      <alignment horizontal="right"/>
    </xf>
    <xf numFmtId="0" fontId="7" fillId="6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0" xfId="1" applyNumberFormat="1" applyFont="1" applyFill="1" applyBorder="1"/>
    <xf numFmtId="9" fontId="2" fillId="0" borderId="0" xfId="0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10" fillId="9" borderId="0" xfId="0" applyFont="1" applyFill="1" applyBorder="1"/>
    <xf numFmtId="0" fontId="2" fillId="6" borderId="1" xfId="1" applyNumberFormat="1" applyFont="1" applyFill="1" applyBorder="1"/>
    <xf numFmtId="43" fontId="2" fillId="6" borderId="1" xfId="1" applyNumberFormat="1" applyFont="1" applyFill="1" applyBorder="1"/>
    <xf numFmtId="0" fontId="10" fillId="9" borderId="0" xfId="0" quotePrefix="1" applyFont="1" applyFill="1" applyBorder="1"/>
    <xf numFmtId="43" fontId="2" fillId="6" borderId="1" xfId="1" applyNumberFormat="1" applyFont="1" applyFill="1" applyBorder="1" applyAlignment="1">
      <alignment horizontal="right"/>
    </xf>
    <xf numFmtId="43" fontId="2" fillId="6" borderId="1" xfId="1" applyFont="1" applyFill="1" applyBorder="1" applyAlignment="1">
      <alignment horizontal="right"/>
    </xf>
    <xf numFmtId="0" fontId="2" fillId="6" borderId="0" xfId="0" quotePrefix="1" applyFont="1" applyFill="1"/>
    <xf numFmtId="43" fontId="3" fillId="6" borderId="1" xfId="1" applyNumberFormat="1" applyFont="1" applyFill="1" applyBorder="1"/>
    <xf numFmtId="0" fontId="11" fillId="9" borderId="0" xfId="0" applyFont="1" applyFill="1" applyBorder="1"/>
    <xf numFmtId="166" fontId="3" fillId="6" borderId="1" xfId="1" applyNumberFormat="1" applyFont="1" applyFill="1" applyBorder="1"/>
    <xf numFmtId="3" fontId="2" fillId="6" borderId="1" xfId="1" applyNumberFormat="1" applyFont="1" applyFill="1" applyBorder="1"/>
    <xf numFmtId="3" fontId="2" fillId="6" borderId="1" xfId="0" applyNumberFormat="1" applyFont="1" applyFill="1" applyBorder="1"/>
    <xf numFmtId="0" fontId="12" fillId="9" borderId="0" xfId="0" applyFont="1" applyFill="1" applyBorder="1"/>
    <xf numFmtId="0" fontId="3" fillId="6" borderId="7" xfId="0" applyFont="1" applyFill="1" applyBorder="1"/>
    <xf numFmtId="0" fontId="5" fillId="6" borderId="7" xfId="0" applyFont="1" applyFill="1" applyBorder="1"/>
    <xf numFmtId="0" fontId="2" fillId="6" borderId="7" xfId="0" applyFont="1" applyFill="1" applyBorder="1"/>
    <xf numFmtId="0" fontId="2" fillId="6" borderId="7" xfId="0" quotePrefix="1" applyFont="1" applyFill="1" applyBorder="1"/>
    <xf numFmtId="166" fontId="2" fillId="6" borderId="8" xfId="1" applyNumberFormat="1" applyFont="1" applyFill="1" applyBorder="1"/>
    <xf numFmtId="166" fontId="2" fillId="6" borderId="7" xfId="1" applyNumberFormat="1" applyFont="1" applyFill="1" applyBorder="1"/>
    <xf numFmtId="166" fontId="2" fillId="6" borderId="9" xfId="1" applyNumberFormat="1" applyFont="1" applyFill="1" applyBorder="1"/>
    <xf numFmtId="166" fontId="2" fillId="6" borderId="2" xfId="1" applyNumberFormat="1" applyFont="1" applyFill="1" applyBorder="1"/>
    <xf numFmtId="0" fontId="3" fillId="6" borderId="7" xfId="0" quotePrefix="1" applyFont="1" applyFill="1" applyBorder="1"/>
    <xf numFmtId="166" fontId="3" fillId="6" borderId="9" xfId="1" applyNumberFormat="1" applyFont="1" applyFill="1" applyBorder="1"/>
    <xf numFmtId="166" fontId="3" fillId="6" borderId="2" xfId="1" applyNumberFormat="1" applyFont="1" applyFill="1" applyBorder="1"/>
    <xf numFmtId="166" fontId="3" fillId="6" borderId="6" xfId="1" applyNumberFormat="1" applyFont="1" applyFill="1" applyBorder="1"/>
    <xf numFmtId="0" fontId="13" fillId="0" borderId="0" xfId="0" applyFont="1"/>
    <xf numFmtId="168" fontId="14" fillId="10" borderId="10" xfId="3" applyNumberFormat="1" applyFont="1" applyFill="1" applyBorder="1" applyAlignment="1">
      <alignment horizontal="center" vertical="center" wrapText="1"/>
    </xf>
    <xf numFmtId="168" fontId="4" fillId="11" borderId="0" xfId="3" applyNumberFormat="1" applyFont="1" applyFill="1" applyBorder="1" applyAlignment="1">
      <alignment horizontal="center" vertical="center" wrapText="1"/>
    </xf>
    <xf numFmtId="168" fontId="14" fillId="10" borderId="11" xfId="3" applyNumberFormat="1" applyFont="1" applyFill="1" applyBorder="1" applyAlignment="1">
      <alignment horizontal="center" vertical="center" wrapText="1"/>
    </xf>
    <xf numFmtId="168" fontId="15" fillId="12" borderId="12" xfId="3" applyNumberFormat="1" applyFont="1" applyFill="1" applyBorder="1" applyAlignment="1">
      <alignment vertical="center" wrapText="1"/>
    </xf>
    <xf numFmtId="170" fontId="15" fillId="12" borderId="12" xfId="1" applyNumberFormat="1" applyFont="1" applyFill="1" applyBorder="1" applyAlignment="1">
      <alignment horizontal="center" vertical="center" wrapText="1"/>
    </xf>
    <xf numFmtId="170" fontId="15" fillId="0" borderId="12" xfId="1" applyNumberFormat="1" applyFont="1" applyFill="1" applyBorder="1" applyAlignment="1">
      <alignment horizontal="center" vertical="center" wrapText="1"/>
    </xf>
    <xf numFmtId="171" fontId="15" fillId="12" borderId="12" xfId="3" applyNumberFormat="1" applyFont="1" applyFill="1" applyBorder="1" applyAlignment="1">
      <alignment horizontal="center" vertical="center" wrapText="1"/>
    </xf>
    <xf numFmtId="171" fontId="16" fillId="11" borderId="0" xfId="3" applyNumberFormat="1" applyFont="1" applyFill="1" applyBorder="1" applyAlignment="1">
      <alignment horizontal="center" vertical="center" wrapText="1"/>
    </xf>
    <xf numFmtId="170" fontId="7" fillId="12" borderId="12" xfId="1" applyNumberFormat="1" applyFont="1" applyFill="1" applyBorder="1" applyAlignment="1">
      <alignment horizontal="center" vertical="center" wrapText="1"/>
    </xf>
    <xf numFmtId="168" fontId="14" fillId="10" borderId="10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68" fontId="15" fillId="12" borderId="12" xfId="3" applyFont="1" applyFill="1" applyBorder="1" applyAlignment="1">
      <alignment vertical="center" wrapText="1"/>
    </xf>
    <xf numFmtId="167" fontId="15" fillId="12" borderId="12" xfId="2" applyNumberFormat="1" applyFont="1" applyFill="1" applyBorder="1" applyAlignment="1">
      <alignment horizontal="center" vertical="center" wrapText="1"/>
    </xf>
    <xf numFmtId="0" fontId="2" fillId="6" borderId="8" xfId="0" applyFont="1" applyFill="1" applyBorder="1"/>
    <xf numFmtId="43" fontId="2" fillId="0" borderId="0" xfId="1" applyNumberFormat="1" applyFont="1"/>
    <xf numFmtId="166" fontId="7" fillId="6" borderId="1" xfId="1" applyNumberFormat="1" applyFont="1" applyFill="1" applyBorder="1"/>
    <xf numFmtId="167" fontId="7" fillId="6" borderId="1" xfId="2" applyNumberFormat="1" applyFont="1" applyFill="1" applyBorder="1"/>
    <xf numFmtId="166" fontId="7" fillId="6" borderId="1" xfId="1" applyNumberFormat="1" applyFont="1" applyFill="1" applyBorder="1" applyAlignment="1">
      <alignment horizontal="right"/>
    </xf>
    <xf numFmtId="165" fontId="7" fillId="6" borderId="1" xfId="1" applyNumberFormat="1" applyFont="1" applyFill="1" applyBorder="1"/>
    <xf numFmtId="165" fontId="7" fillId="6" borderId="1" xfId="1" applyNumberFormat="1" applyFont="1" applyFill="1" applyBorder="1" applyAlignment="1">
      <alignment horizontal="right"/>
    </xf>
    <xf numFmtId="0" fontId="0" fillId="0" borderId="0" xfId="0" applyFont="1" applyFill="1" applyBorder="1"/>
    <xf numFmtId="3" fontId="13" fillId="0" borderId="0" xfId="0" applyNumberFormat="1" applyFont="1"/>
    <xf numFmtId="0" fontId="13" fillId="0" borderId="0" xfId="0" applyFont="1" applyFill="1" applyBorder="1"/>
    <xf numFmtId="0" fontId="19" fillId="0" borderId="0" xfId="0" applyFont="1"/>
    <xf numFmtId="168" fontId="14" fillId="10" borderId="10" xfId="3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/>
    </xf>
    <xf numFmtId="3" fontId="2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166" fontId="0" fillId="0" borderId="0" xfId="1" applyNumberFormat="1" applyFont="1" applyFill="1" applyBorder="1"/>
    <xf numFmtId="167" fontId="2" fillId="0" borderId="0" xfId="2" applyNumberFormat="1" applyFont="1" applyFill="1" applyBorder="1"/>
    <xf numFmtId="0" fontId="2" fillId="0" borderId="8" xfId="0" applyFont="1" applyBorder="1"/>
    <xf numFmtId="0" fontId="2" fillId="2" borderId="14" xfId="0" applyFont="1" applyFill="1" applyBorder="1"/>
    <xf numFmtId="0" fontId="2" fillId="6" borderId="7" xfId="0" quotePrefix="1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167" fontId="2" fillId="0" borderId="0" xfId="2" applyNumberFormat="1" applyFont="1" applyFill="1"/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9" fontId="2" fillId="0" borderId="0" xfId="2" applyNumberFormat="1" applyFont="1" applyFill="1" applyBorder="1"/>
    <xf numFmtId="165" fontId="2" fillId="0" borderId="0" xfId="1" applyNumberFormat="1" applyFont="1" applyFill="1" applyBorder="1"/>
    <xf numFmtId="43" fontId="2" fillId="0" borderId="0" xfId="0" applyNumberFormat="1" applyFont="1" applyFill="1"/>
    <xf numFmtId="167" fontId="2" fillId="0" borderId="0" xfId="0" applyNumberFormat="1" applyFont="1" applyFill="1" applyBorder="1"/>
    <xf numFmtId="166" fontId="3" fillId="0" borderId="0" xfId="1" applyNumberFormat="1" applyFont="1" applyFill="1" applyBorder="1"/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167" fontId="13" fillId="0" borderId="0" xfId="2" applyNumberFormat="1" applyFont="1" applyAlignment="1">
      <alignment vertical="center"/>
    </xf>
    <xf numFmtId="167" fontId="0" fillId="0" borderId="0" xfId="2" applyNumberFormat="1" applyFont="1"/>
    <xf numFmtId="0" fontId="103" fillId="0" borderId="0" xfId="0" applyFont="1"/>
    <xf numFmtId="168" fontId="14" fillId="10" borderId="10" xfId="3" applyNumberFormat="1" applyFont="1" applyFill="1" applyBorder="1" applyAlignment="1">
      <alignment horizontal="center" vertical="center" wrapText="1"/>
    </xf>
    <xf numFmtId="168" fontId="14" fillId="10" borderId="11" xfId="3" applyNumberFormat="1" applyFont="1" applyFill="1" applyBorder="1" applyAlignment="1">
      <alignment horizontal="center" vertical="center" wrapText="1"/>
    </xf>
    <xf numFmtId="0" fontId="115" fillId="0" borderId="0" xfId="0" applyFont="1" applyFill="1" applyBorder="1"/>
    <xf numFmtId="0" fontId="116" fillId="0" borderId="0" xfId="0" applyFont="1"/>
    <xf numFmtId="9" fontId="2" fillId="6" borderId="1" xfId="2" applyNumberFormat="1" applyFont="1" applyFill="1" applyBorder="1" applyAlignment="1">
      <alignment horizontal="center"/>
    </xf>
    <xf numFmtId="166" fontId="2" fillId="0" borderId="0" xfId="0" applyNumberFormat="1" applyFont="1" applyFill="1"/>
    <xf numFmtId="0" fontId="3" fillId="2" borderId="0" xfId="0" applyFont="1" applyFill="1" applyAlignment="1">
      <alignment horizontal="center"/>
    </xf>
    <xf numFmtId="167" fontId="2" fillId="6" borderId="1" xfId="2" applyNumberFormat="1" applyFont="1" applyFill="1" applyBorder="1" applyAlignment="1">
      <alignment horizontal="right"/>
    </xf>
    <xf numFmtId="167" fontId="0" fillId="0" borderId="0" xfId="0" applyNumberFormat="1"/>
    <xf numFmtId="165" fontId="2" fillId="0" borderId="0" xfId="0" applyNumberFormat="1" applyFont="1"/>
    <xf numFmtId="165" fontId="2" fillId="0" borderId="0" xfId="1" applyNumberFormat="1" applyFont="1"/>
    <xf numFmtId="10" fontId="2" fillId="0" borderId="0" xfId="2" applyNumberFormat="1" applyFont="1"/>
    <xf numFmtId="167" fontId="2" fillId="0" borderId="1" xfId="2" applyNumberFormat="1" applyFont="1" applyFill="1" applyBorder="1"/>
    <xf numFmtId="1" fontId="2" fillId="0" borderId="0" xfId="0" applyNumberFormat="1" applyFont="1"/>
    <xf numFmtId="165" fontId="2" fillId="0" borderId="0" xfId="0" applyNumberFormat="1" applyFont="1" applyFill="1" applyBorder="1"/>
    <xf numFmtId="166" fontId="0" fillId="0" borderId="0" xfId="0" applyNumberFormat="1"/>
    <xf numFmtId="0" fontId="0" fillId="0" borderId="8" xfId="0" applyFill="1" applyBorder="1"/>
    <xf numFmtId="1" fontId="2" fillId="0" borderId="8" xfId="0" applyNumberFormat="1" applyFont="1" applyFill="1" applyBorder="1"/>
    <xf numFmtId="0" fontId="2" fillId="0" borderId="8" xfId="0" applyFont="1" applyFill="1" applyBorder="1"/>
    <xf numFmtId="167" fontId="2" fillId="0" borderId="8" xfId="0" applyNumberFormat="1" applyFont="1" applyFill="1" applyBorder="1"/>
    <xf numFmtId="10" fontId="0" fillId="0" borderId="0" xfId="2" applyNumberFormat="1" applyFont="1"/>
    <xf numFmtId="166" fontId="2" fillId="0" borderId="0" xfId="1" applyNumberFormat="1" applyFont="1" applyFill="1"/>
    <xf numFmtId="0" fontId="4" fillId="14" borderId="58" xfId="0" applyFont="1" applyFill="1" applyBorder="1" applyAlignment="1">
      <alignment horizontal="center" vertical="center" wrapText="1"/>
    </xf>
    <xf numFmtId="0" fontId="0" fillId="14" borderId="58" xfId="0" applyFill="1" applyBorder="1" applyAlignment="1">
      <alignment vertical="center" wrapText="1"/>
    </xf>
    <xf numFmtId="0" fontId="3" fillId="2" borderId="14" xfId="0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14" borderId="2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13" fillId="14" borderId="58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14" borderId="15" xfId="0" applyFont="1" applyFill="1" applyBorder="1" applyAlignment="1">
      <alignment horizontal="center"/>
    </xf>
    <xf numFmtId="0" fontId="4" fillId="14" borderId="49" xfId="0" applyFont="1" applyFill="1" applyBorder="1" applyAlignment="1">
      <alignment horizontal="center"/>
    </xf>
    <xf numFmtId="0" fontId="4" fillId="14" borderId="59" xfId="0" applyFont="1" applyFill="1" applyBorder="1" applyAlignment="1">
      <alignment horizontal="center"/>
    </xf>
    <xf numFmtId="168" fontId="14" fillId="10" borderId="10" xfId="3" applyNumberFormat="1" applyFont="1" applyFill="1" applyBorder="1" applyAlignment="1">
      <alignment horizontal="center" vertical="center" wrapText="1"/>
    </xf>
    <xf numFmtId="168" fontId="14" fillId="10" borderId="11" xfId="3" applyNumberFormat="1" applyFont="1" applyFill="1" applyBorder="1" applyAlignment="1">
      <alignment horizontal="center" vertical="center" wrapText="1"/>
    </xf>
  </cellXfs>
  <cellStyles count="4019">
    <cellStyle name="—" xfId="1346"/>
    <cellStyle name="— 2" xfId="1347"/>
    <cellStyle name="_x000a_386grabber=M" xfId="4"/>
    <cellStyle name="_x000a_386grabber=M 2" xfId="920"/>
    <cellStyle name="%" xfId="5"/>
    <cellStyle name="% 2" xfId="6"/>
    <cellStyle name="% 2 2" xfId="638"/>
    <cellStyle name="% 2 3" xfId="3669"/>
    <cellStyle name="% 3" xfId="637"/>
    <cellStyle name="% 4" xfId="3670"/>
    <cellStyle name="%_0812  MYR TMI Group Presentation FINAL_240209pv Audited08" xfId="921"/>
    <cellStyle name="%_AJE sent to Axiata 261009 (2)" xfId="7"/>
    <cellStyle name="%_AJE sent to Axiata 261009 (2) 2" xfId="639"/>
    <cellStyle name="%_AXBCPV2.1 March 2009" xfId="8"/>
    <cellStyle name="%_AXBCPV2.1 March 2009 2" xfId="640"/>
    <cellStyle name="%_AXIATA GROUP BERHAD_0909_021109-PV" xfId="922"/>
    <cellStyle name="%_AXIATA GROUP BERHAD_0909_101109-7pm-pv" xfId="9"/>
    <cellStyle name="%_AXIATA GROUP BERHAD_0909_101109-7pm-pv 2" xfId="641"/>
    <cellStyle name="%_AXIATA GROUP BERHAD_0909_161109-PV" xfId="10"/>
    <cellStyle name="%_AXIATA GROUP BERHAD_0909_161109-PV 2" xfId="642"/>
    <cellStyle name="%_AXIATA GROUP BERHAD_0909_171109-PV" xfId="11"/>
    <cellStyle name="%_AXIATA GROUP BERHAD_0909_171109-PV 2" xfId="643"/>
    <cellStyle name="%_Axiata Grp 2Q 2009_130709" xfId="12"/>
    <cellStyle name="%_Axiata Grp 2Q 2009_130709 2" xfId="13"/>
    <cellStyle name="%_Axiata Grp 2Q 2009_130709 2 2" xfId="645"/>
    <cellStyle name="%_Axiata Grp 2Q 2009_130709 3" xfId="644"/>
    <cellStyle name="%_Axiata Grp 3Q 2009_101109-7pm-pv" xfId="14"/>
    <cellStyle name="%_Axiata Grp 3Q 2009_101109-7pm-pv 2" xfId="646"/>
    <cellStyle name="%_Axiata- Q22009 WACD_150709" xfId="15"/>
    <cellStyle name="%_Axiata- Q22009 WACD_150709 2" xfId="647"/>
    <cellStyle name="%_B200  B202 Frango Mar 09" xfId="16"/>
    <cellStyle name="%_B200  B202 Frango Mar 09 2" xfId="648"/>
    <cellStyle name="%_B202 Frango Sept 09" xfId="17"/>
    <cellStyle name="%_B202 Frango Sept 09 2" xfId="649"/>
    <cellStyle name="%_BP2009 original V6" xfId="923"/>
    <cellStyle name="%_EP Q22009_130709" xfId="18"/>
    <cellStyle name="%_EP Q22009_130709 2" xfId="19"/>
    <cellStyle name="%_EP Q22009_130709 2 2" xfId="651"/>
    <cellStyle name="%_EP Q22009_130709 3" xfId="650"/>
    <cellStyle name="%_Mobile KPI's - Template for Information" xfId="1348"/>
    <cellStyle name="%_multinet" xfId="20"/>
    <cellStyle name="%_multinet 2" xfId="652"/>
    <cellStyle name="%_Summary template_V4" xfId="924"/>
    <cellStyle name="%_Summary template_V6 (2)" xfId="925"/>
    <cellStyle name="%_WS May 2009" xfId="653"/>
    <cellStyle name="%_WS May 2009 2" xfId="3671"/>
    <cellStyle name="%_WS Nov 2009" xfId="654"/>
    <cellStyle name="%_WS Nov 2009 2" xfId="3672"/>
    <cellStyle name="%_WS Oct 2009" xfId="655"/>
    <cellStyle name="%_WS Oct 2009 2" xfId="3673"/>
    <cellStyle name="%_YTD Sep 09 1st cut vs F2009" xfId="926"/>
    <cellStyle name="(1,000)" xfId="1349"/>
    <cellStyle name="(1,000)x" xfId="1350"/>
    <cellStyle name="(1,000)x 2" xfId="1351"/>
    <cellStyle name="**" xfId="21"/>
    <cellStyle name="** 2" xfId="927"/>
    <cellStyle name="?Q\?1@" xfId="1352"/>
    <cellStyle name="_%(SignOnly)" xfId="1353"/>
    <cellStyle name="_%(SignOnly) 2" xfId="1354"/>
    <cellStyle name="_%(SignSpaceOnly)" xfId="1355"/>
    <cellStyle name="_%(SignSpaceOnly) 2" xfId="1356"/>
    <cellStyle name="_~9319596" xfId="22"/>
    <cellStyle name="_~9319596 2" xfId="656"/>
    <cellStyle name="_070705 1900 AJF NPV model dynamic year v1.10 (OS)" xfId="23"/>
    <cellStyle name="_Amt Due from Subsies Final 2006" xfId="24"/>
    <cellStyle name="_Amt Due from Subsies Final 2006 2" xfId="657"/>
    <cellStyle name="_Amt Due To Subsies Final 2006" xfId="25"/>
    <cellStyle name="_Amt Due To Subsies Final 2006 2" xfId="658"/>
    <cellStyle name="_AXIATA5902 31.03.2009" xfId="659"/>
    <cellStyle name="_Book1" xfId="26"/>
    <cellStyle name="_Book1 2" xfId="928"/>
    <cellStyle name="_capital mkt" xfId="27"/>
    <cellStyle name="_capital mkt 2" xfId="929"/>
    <cellStyle name="_Carrying value and gain on dilution of Spice Q1 2010_071009" xfId="660"/>
    <cellStyle name="_Carrying value and gain on dilution of Spice Q1 2010_071009 2" xfId="2768"/>
    <cellStyle name="_Comma" xfId="1357"/>
    <cellStyle name="_Comma 2" xfId="1358"/>
    <cellStyle name="_Copy of PR CC Datasheet-December_v1 (2)" xfId="28"/>
    <cellStyle name="_Copy of PR CC Datasheet-December_v1 (2) 2" xfId="930"/>
    <cellStyle name="_Copy of PR CC Datasheet-December_v1 (2)_PR CC March 2009" xfId="29"/>
    <cellStyle name="_Copy of PR CC Datasheet-December_v1 (2)_PR CC March 2009 2" xfId="931"/>
    <cellStyle name="_Copy of PRWorkingTables (November)2008" xfId="1359"/>
    <cellStyle name="_Copy of PRWorkingTables (November)2008 2" xfId="1360"/>
    <cellStyle name="_CP TM5902 30.06.2008_3" xfId="30"/>
    <cellStyle name="_CP TM5902 30.06.2008_3 2" xfId="661"/>
    <cellStyle name="_Currency" xfId="1361"/>
    <cellStyle name="_Currency 2" xfId="1362"/>
    <cellStyle name="_CurrencySpace" xfId="1363"/>
    <cellStyle name="_CurrencySpace 2" xfId="1364"/>
    <cellStyle name="_DT Group Console June 08" xfId="31"/>
    <cellStyle name="_DT Group Console June 08 2" xfId="32"/>
    <cellStyle name="_DT Group Console June 08 2 2" xfId="663"/>
    <cellStyle name="_DT Group Console June 08 3" xfId="662"/>
    <cellStyle name="_Euro" xfId="1365"/>
    <cellStyle name="_Euro 2" xfId="1366"/>
    <cellStyle name="_EXTERNAL" xfId="1367"/>
    <cellStyle name="_Fibrecomm Budget 2008 revised 10 08 07 to send" xfId="33"/>
    <cellStyle name="_Fibrecomm Budget 2008 revised 10 08 07 to send 2" xfId="34"/>
    <cellStyle name="_Fibrecomm Budget 2008 revised 10 08 07 to send 2 2" xfId="665"/>
    <cellStyle name="_Fibrecomm Budget 2008 revised 10 08 07 to send 3" xfId="664"/>
    <cellStyle name="_Fibrecomm Budget 2008 revised 10 08 07 to send_(10_20091009) Budget 2010_AXIATA GROUP BERHAD" xfId="932"/>
    <cellStyle name="_Fibrecomm Budget 2008 revised 10 08 07 to send_(11_20091105) Budget 2010_AXIATA GROUP BERHAD" xfId="933"/>
    <cellStyle name="_Fibrecomm Budget 2008 revised 10 08 07 to send_(12_20091108) Budget 2010_AXIATA GROUP BERHAD" xfId="934"/>
    <cellStyle name="_Fibrecomm Budget 2008 revised 10 08 07 to send_(13_20091111) Budget 2010_AXIATA GROUP BERHAD" xfId="935"/>
    <cellStyle name="_Fibrecomm Budget 2008 revised 10 08 07 to send_(15_20091116) Budget 2010_AXIATA GROUP BERHAD" xfId="936"/>
    <cellStyle name="_Fibrecomm Budget 2008 revised 10 08 07 to send_(16_20091117) Budget 2010_AXIATA GROUP BERHAD" xfId="937"/>
    <cellStyle name="_Fibrecomm Budget 2008 revised 10 08 07 to send_(17_20091119) Budget 2010_AXIATA GROUP BERHAD" xfId="938"/>
    <cellStyle name="_Fibrecomm Budget 2008 revised 10 08 07 to send_(18.1_20091124) Budget 2010_AXIATA GROUP BERHAD" xfId="939"/>
    <cellStyle name="_Fibrecomm Budget 2008 revised 10 08 07 to send_(8_20091009) Budget 2010_AXIATA GROUP BERHAD" xfId="940"/>
    <cellStyle name="_Fibrecomm Budget 2008 revised 10 08 07 to send_(9_20091009) Budget 2010_AXIATA GROUP BERHAD" xfId="941"/>
    <cellStyle name="_Fibrecomm Budget 2008 revised 10 08 07 to send_0812  MYR TMI Group Presentation FINAL_240209pv Audited08" xfId="942"/>
    <cellStyle name="_Fibrecomm Budget 2008 revised 10 08 07 to send_AXIATA GROUP BERHAD_0909_021109-PV" xfId="943"/>
    <cellStyle name="_Fibrecomm Budget 2008 revised 10 08 07 to send_BP2009 original V6" xfId="944"/>
    <cellStyle name="_Fibrecomm Budget 2008 revised 10 08 07 to send_Summary template_V4" xfId="945"/>
    <cellStyle name="_Fibrecomm Budget 2008 revised 10 08 07 to send_Summary template_V6 (2)" xfId="946"/>
    <cellStyle name="_Fibrecomm Budget 2008 revised 10 08 07 to send_YTD Sep 09 1st cut vs F2009" xfId="947"/>
    <cellStyle name="_gmt4q03_reg_view" xfId="35"/>
    <cellStyle name="_gmt4q03_reg_view 10" xfId="666"/>
    <cellStyle name="_gmt4q03_reg_view 11" xfId="3334"/>
    <cellStyle name="_gmt4q03_reg_view 12" xfId="3729"/>
    <cellStyle name="_gmt4q03_reg_view 2" xfId="36"/>
    <cellStyle name="_gmt4q03_reg_view 2 2" xfId="667"/>
    <cellStyle name="_gmt4q03_reg_view 3" xfId="37"/>
    <cellStyle name="_gmt4q03_reg_view 3 2" xfId="669"/>
    <cellStyle name="_gmt4q03_reg_view 3 2 2" xfId="2769"/>
    <cellStyle name="_gmt4q03_reg_view 3 3" xfId="668"/>
    <cellStyle name="_gmt4q03_reg_view 4" xfId="557"/>
    <cellStyle name="_gmt4q03_reg_view 4 2" xfId="670"/>
    <cellStyle name="_gmt4q03_reg_view 4 2 2" xfId="2770"/>
    <cellStyle name="_gmt4q03_reg_view 4 3" xfId="2771"/>
    <cellStyle name="_gmt4q03_reg_view 5" xfId="1060"/>
    <cellStyle name="_gmt4q03_reg_view 5 2" xfId="1202"/>
    <cellStyle name="_gmt4q03_reg_view 6" xfId="1061"/>
    <cellStyle name="_gmt4q03_reg_view 6 2" xfId="3335"/>
    <cellStyle name="_gmt4q03_reg_view 7" xfId="1062"/>
    <cellStyle name="_gmt4q03_reg_view 8" xfId="1063"/>
    <cellStyle name="_gmt4q03_reg_view 9" xfId="1064"/>
    <cellStyle name="—_GS Assumptions-F" xfId="1368"/>
    <cellStyle name="—_GS Assumptions-F 2" xfId="1369"/>
    <cellStyle name="—_GS_Balance" xfId="1370"/>
    <cellStyle name="—_GS_Balance 2" xfId="1371"/>
    <cellStyle name="—_GS_Cash " xfId="1372"/>
    <cellStyle name="—_GS_Cash  (2)" xfId="1373"/>
    <cellStyle name="—_GS_Cash  (2) 2" xfId="1374"/>
    <cellStyle name="—_GS_Cash  2" xfId="1375"/>
    <cellStyle name="—_GS_Cash  3" xfId="1376"/>
    <cellStyle name="—_GS_DCF" xfId="1377"/>
    <cellStyle name="—_GS_DCF 2" xfId="1378"/>
    <cellStyle name="—_GS_PNL" xfId="1379"/>
    <cellStyle name="—_GS_PNL 2" xfId="1380"/>
    <cellStyle name="_Heading" xfId="1381"/>
    <cellStyle name="_Heading 2" xfId="1382"/>
    <cellStyle name="_Heading_prestemp" xfId="1383"/>
    <cellStyle name="_Heading_prestemp 2" xfId="1384"/>
    <cellStyle name="_Highlight" xfId="1385"/>
    <cellStyle name="_Highlight 2" xfId="1386"/>
    <cellStyle name="_Info Pack_Jul'07" xfId="38"/>
    <cellStyle name="_Info Pack_Jul'07 2" xfId="948"/>
    <cellStyle name="_Inital Invoices Feb" xfId="1387"/>
    <cellStyle name="_Initial Invoices Mar 2007" xfId="1388"/>
    <cellStyle name="_Interco matrix 2007310108" xfId="39"/>
    <cellStyle name="_Interco matrix 2007310108 2" xfId="671"/>
    <cellStyle name="_JV Proofing 0803 12.05.08" xfId="672"/>
    <cellStyle name="_JV Proofing 0803 12.05.08 2" xfId="2772"/>
    <cellStyle name="_Master TB as at 31st January 2007" xfId="1389"/>
    <cellStyle name="_Master TB as at 31st January 2007_August Non Financial (2)" xfId="1390"/>
    <cellStyle name="_Multiple" xfId="1391"/>
    <cellStyle name="_Multiple 2" xfId="1392"/>
    <cellStyle name="_MultipleSpace" xfId="1393"/>
    <cellStyle name="_MultipleSpace 2" xfId="1394"/>
    <cellStyle name="_OntarioRegionCoSUD" xfId="40"/>
    <cellStyle name="_OntarioRegionCoSUD 2" xfId="673"/>
    <cellStyle name="_patami" xfId="41"/>
    <cellStyle name="_patami 2" xfId="949"/>
    <cellStyle name="_PR CC Datasheet-December_v1 (2)" xfId="42"/>
    <cellStyle name="_PR CC Datasheet-December_v1 (2) 2" xfId="950"/>
    <cellStyle name="_PR CC Datasheet-December_v1 (2)_PR CC March 2009" xfId="43"/>
    <cellStyle name="_PR CC Datasheet-December_v1 (2)_PR CC March 2009 2" xfId="951"/>
    <cellStyle name="_Proforma (Spice_Idea) workings(amended after TP)  REVISED FINAL FOR USE IN FINAL AUDIT" xfId="674"/>
    <cellStyle name="_Proforma (Spice_Idea) workings(amended after TP)  REVISED FINAL FOR USE IN FINAL AUDIT 2" xfId="2773"/>
    <cellStyle name="_Projected Dep. (21.8.7-Evening)" xfId="44"/>
    <cellStyle name="_Projected Dep. (21.8.7-Evening) 2" xfId="952"/>
    <cellStyle name="_PRWorkingTables (October)2008(TMIC).xls" xfId="1395"/>
    <cellStyle name="_PRWorkingTables (October)2008(TMIC).xls 2" xfId="1396"/>
    <cellStyle name="_Sales Invoices Aug 2008" xfId="1397"/>
    <cellStyle name="_SubHeading" xfId="1398"/>
    <cellStyle name="_SubHeading 2" xfId="1399"/>
    <cellStyle name="_SubHeading_prestemp" xfId="1400"/>
    <cellStyle name="_SubHeading_prestemp 2" xfId="1401"/>
    <cellStyle name="_SUD" xfId="45"/>
    <cellStyle name="_SUD 2" xfId="675"/>
    <cellStyle name="_Table" xfId="1402"/>
    <cellStyle name="_Table 2" xfId="1403"/>
    <cellStyle name="_TableHead" xfId="1404"/>
    <cellStyle name="_TableHead 2" xfId="1405"/>
    <cellStyle name="_TableRowHead" xfId="1406"/>
    <cellStyle name="_TableRowHead 2" xfId="1407"/>
    <cellStyle name="_TableSuperHead" xfId="1408"/>
    <cellStyle name="_TableSuperHead 2" xfId="1409"/>
    <cellStyle name="_Template Stats" xfId="46"/>
    <cellStyle name="_TM5902 30.09.2008" xfId="47"/>
    <cellStyle name="_TM5902 30.09.2008 2" xfId="676"/>
    <cellStyle name="_TM5902 31.03.2008" xfId="48"/>
    <cellStyle name="_TM5902 31.03.2008 2" xfId="677"/>
    <cellStyle name="_TM5902 31.12.2008" xfId="678"/>
    <cellStyle name="_TMI BERHAD BP2009-2011 091108 adj cf" xfId="49"/>
    <cellStyle name="_TMI BERHAD BP2009-2011 091108 adj cf 2" xfId="679"/>
    <cellStyle name="_TMI Group BP2007-2010 Demerger 031207" xfId="50"/>
    <cellStyle name="_TMI Group BP2007-2010 Demerger 031207 2" xfId="680"/>
    <cellStyle name="_XL Info Pack - February 2007 (sent)" xfId="51"/>
    <cellStyle name="_XL Info Pack - February 2007 (sent) 2" xfId="953"/>
    <cellStyle name="_XL Info Pack - May 2007-sent" xfId="52"/>
    <cellStyle name="_XL Info Pack - May 2007-sent 2" xfId="954"/>
    <cellStyle name="£ BP" xfId="53"/>
    <cellStyle name="¥ JY" xfId="54"/>
    <cellStyle name="0,0_x000a__x000a_NA_x000a__x000a_" xfId="55"/>
    <cellStyle name="0,0_x000a__x000a_NA_x000a__x000a_ 2" xfId="955"/>
    <cellStyle name="0,0_x000d__x000a_NA_x000d__x000a_" xfId="56"/>
    <cellStyle name="0,0_x000d__x000a_NA_x000d__x000a_ 2" xfId="682"/>
    <cellStyle name="0,0_x000d__x000a_NA_x000d__x000a_ 2 2" xfId="2774"/>
    <cellStyle name="0,0_x000d__x000a_NA_x000d__x000a_ 3" xfId="681"/>
    <cellStyle name="0,0_x000d__x000a_NA_x000d__x000a__Foreign Exchange Differences" xfId="683"/>
    <cellStyle name="0.0%" xfId="1410"/>
    <cellStyle name="0.0% 2" xfId="1411"/>
    <cellStyle name="1,000" xfId="1412"/>
    <cellStyle name="1,000x" xfId="1413"/>
    <cellStyle name="1,000x 2" xfId="1414"/>
    <cellStyle name="20% - Accent1 2" xfId="956"/>
    <cellStyle name="20% - Accent1 2 2" xfId="1415"/>
    <cellStyle name="20% - Accent1 3" xfId="1203"/>
    <cellStyle name="20% - Accent1 4" xfId="57"/>
    <cellStyle name="20% - Accent2 2" xfId="957"/>
    <cellStyle name="20% - Accent2 2 2" xfId="1416"/>
    <cellStyle name="20% - Accent2 3" xfId="1204"/>
    <cellStyle name="20% - Accent2 4" xfId="58"/>
    <cellStyle name="20% - Accent3 2" xfId="958"/>
    <cellStyle name="20% - Accent3 2 2" xfId="1417"/>
    <cellStyle name="20% - Accent3 3" xfId="1205"/>
    <cellStyle name="20% - Accent3 4" xfId="59"/>
    <cellStyle name="20% - Accent4 2" xfId="959"/>
    <cellStyle name="20% - Accent4 2 2" xfId="1418"/>
    <cellStyle name="20% - Accent4 3" xfId="1206"/>
    <cellStyle name="20% - Accent4 4" xfId="60"/>
    <cellStyle name="20% - Accent5 2" xfId="960"/>
    <cellStyle name="20% - Accent5 2 2" xfId="1419"/>
    <cellStyle name="20% - Accent5 3" xfId="1207"/>
    <cellStyle name="20% - Accent5 4" xfId="61"/>
    <cellStyle name="20% - Accent6 2" xfId="961"/>
    <cellStyle name="20% - Accent6 2 2" xfId="1420"/>
    <cellStyle name="20% - Accent6 3" xfId="1208"/>
    <cellStyle name="20% - Accent6 4" xfId="62"/>
    <cellStyle name="40% - Accent1 2" xfId="962"/>
    <cellStyle name="40% - Accent1 2 2" xfId="1421"/>
    <cellStyle name="40% - Accent1 3" xfId="1209"/>
    <cellStyle name="40% - Accent1 4" xfId="63"/>
    <cellStyle name="40% - Accent2 2" xfId="963"/>
    <cellStyle name="40% - Accent2 2 2" xfId="1422"/>
    <cellStyle name="40% - Accent2 3" xfId="1210"/>
    <cellStyle name="40% - Accent2 4" xfId="64"/>
    <cellStyle name="40% - Accent3 2" xfId="964"/>
    <cellStyle name="40% - Accent3 2 2" xfId="1423"/>
    <cellStyle name="40% - Accent3 3" xfId="1211"/>
    <cellStyle name="40% - Accent3 4" xfId="65"/>
    <cellStyle name="40% - Accent4 2" xfId="965"/>
    <cellStyle name="40% - Accent4 2 2" xfId="1424"/>
    <cellStyle name="40% - Accent4 3" xfId="1212"/>
    <cellStyle name="40% - Accent4 4" xfId="66"/>
    <cellStyle name="40% - Accent5 2" xfId="966"/>
    <cellStyle name="40% - Accent5 2 2" xfId="1425"/>
    <cellStyle name="40% - Accent5 3" xfId="1213"/>
    <cellStyle name="40% - Accent5 4" xfId="67"/>
    <cellStyle name="40% - Accent6 2" xfId="967"/>
    <cellStyle name="40% - Accent6 2 2" xfId="1426"/>
    <cellStyle name="40% - Accent6 3" xfId="1214"/>
    <cellStyle name="40% - Accent6 4" xfId="68"/>
    <cellStyle name="60% - Accent1 2" xfId="968"/>
    <cellStyle name="60% - Accent1 2 2" xfId="1427"/>
    <cellStyle name="60% - Accent1 3" xfId="1215"/>
    <cellStyle name="60% - Accent1 4" xfId="69"/>
    <cellStyle name="60% - Accent2 2" xfId="969"/>
    <cellStyle name="60% - Accent2 2 2" xfId="1428"/>
    <cellStyle name="60% - Accent2 3" xfId="1216"/>
    <cellStyle name="60% - Accent2 4" xfId="70"/>
    <cellStyle name="60% - Accent3 2" xfId="970"/>
    <cellStyle name="60% - Accent3 2 2" xfId="1429"/>
    <cellStyle name="60% - Accent3 3" xfId="1217"/>
    <cellStyle name="60% - Accent3 4" xfId="71"/>
    <cellStyle name="60% - Accent4 2" xfId="971"/>
    <cellStyle name="60% - Accent4 2 2" xfId="1430"/>
    <cellStyle name="60% - Accent4 3" xfId="1218"/>
    <cellStyle name="60% - Accent4 4" xfId="72"/>
    <cellStyle name="60% - Accent5 2" xfId="972"/>
    <cellStyle name="60% - Accent5 2 2" xfId="1431"/>
    <cellStyle name="60% - Accent5 3" xfId="1219"/>
    <cellStyle name="60% - Accent5 4" xfId="73"/>
    <cellStyle name="60% - Accent6 2" xfId="973"/>
    <cellStyle name="60% - Accent6 2 2" xfId="1432"/>
    <cellStyle name="60% - Accent6 3" xfId="1220"/>
    <cellStyle name="60% - Accent6 4" xfId="74"/>
    <cellStyle name="a1" xfId="75"/>
    <cellStyle name="a1 2" xfId="684"/>
    <cellStyle name="a2" xfId="76"/>
    <cellStyle name="a2 2" xfId="685"/>
    <cellStyle name="AA FRAME" xfId="77"/>
    <cellStyle name="AA FRAME 2" xfId="686"/>
    <cellStyle name="AA FRAME 3" xfId="2775"/>
    <cellStyle name="AA FRAME 4" xfId="2776"/>
    <cellStyle name="AA FRAME 5" xfId="3455"/>
    <cellStyle name="AA FRAME 6" xfId="3733"/>
    <cellStyle name="AA FRAME 7" xfId="3834"/>
    <cellStyle name="AA HEADING" xfId="78"/>
    <cellStyle name="AA HEADING 2" xfId="687"/>
    <cellStyle name="AA INITIALS" xfId="79"/>
    <cellStyle name="AA INITIALS 2" xfId="688"/>
    <cellStyle name="AA INITIALS 3" xfId="3336"/>
    <cellStyle name="AA INITIALS 4" xfId="3734"/>
    <cellStyle name="AA INPUT" xfId="80"/>
    <cellStyle name="AA INPUT 2" xfId="689"/>
    <cellStyle name="AA LOCK" xfId="81"/>
    <cellStyle name="AA LOCK 2" xfId="690"/>
    <cellStyle name="AA MGR NAME" xfId="82"/>
    <cellStyle name="AA MGR NAME 2" xfId="691"/>
    <cellStyle name="AA NORMAL" xfId="83"/>
    <cellStyle name="AA NORMAL 2" xfId="692"/>
    <cellStyle name="AA NUMBER" xfId="84"/>
    <cellStyle name="AA NUMBER 2" xfId="85"/>
    <cellStyle name="AA NUMBER 2 2" xfId="2777"/>
    <cellStyle name="AA NUMBER 3" xfId="86"/>
    <cellStyle name="AA NUMBER 3 2" xfId="693"/>
    <cellStyle name="AA NUMBER 3 2 2" xfId="2778"/>
    <cellStyle name="AA NUMBER 3 3" xfId="2779"/>
    <cellStyle name="AA NUMBER 4" xfId="558"/>
    <cellStyle name="AA NUMBER 4 2" xfId="1221"/>
    <cellStyle name="AA NUMBER 4 2 2" xfId="2780"/>
    <cellStyle name="AA NUMBER 4 3" xfId="2781"/>
    <cellStyle name="AA NUMBER 5" xfId="1222"/>
    <cellStyle name="AA NUMBER 5 2" xfId="2782"/>
    <cellStyle name="AA NUMBER 6" xfId="2783"/>
    <cellStyle name="AA NUMBER 7" xfId="3337"/>
    <cellStyle name="AA NUMBER 8" xfId="3735"/>
    <cellStyle name="AA NUMBER2" xfId="87"/>
    <cellStyle name="AA NUMBER2 2" xfId="88"/>
    <cellStyle name="AA NUMBER2 2 2" xfId="2784"/>
    <cellStyle name="AA NUMBER2 3" xfId="89"/>
    <cellStyle name="AA NUMBER2 3 2" xfId="694"/>
    <cellStyle name="AA NUMBER2 3 2 2" xfId="2785"/>
    <cellStyle name="AA NUMBER2 3 3" xfId="2786"/>
    <cellStyle name="AA NUMBER2 4" xfId="559"/>
    <cellStyle name="AA NUMBER2 4 2" xfId="1223"/>
    <cellStyle name="AA NUMBER2 4 2 2" xfId="2787"/>
    <cellStyle name="AA NUMBER2 4 3" xfId="2788"/>
    <cellStyle name="AA NUMBER2 5" xfId="1224"/>
    <cellStyle name="AA NUMBER2 5 2" xfId="2789"/>
    <cellStyle name="AA NUMBER2 6" xfId="2790"/>
    <cellStyle name="AA NUMBER2 7" xfId="3338"/>
    <cellStyle name="AA NUMBER2 8" xfId="3736"/>
    <cellStyle name="AA QUESTION" xfId="90"/>
    <cellStyle name="AA QUESTION 2" xfId="695"/>
    <cellStyle name="AA SHADE" xfId="91"/>
    <cellStyle name="AA SHADE 2" xfId="696"/>
    <cellStyle name="Accent1 2" xfId="974"/>
    <cellStyle name="Accent1 2 2" xfId="1433"/>
    <cellStyle name="Accent1 3" xfId="1225"/>
    <cellStyle name="Accent1 4" xfId="92"/>
    <cellStyle name="Accent2 2" xfId="975"/>
    <cellStyle name="Accent2 2 2" xfId="1434"/>
    <cellStyle name="Accent2 3" xfId="1226"/>
    <cellStyle name="Accent2 4" xfId="93"/>
    <cellStyle name="Accent3 2" xfId="976"/>
    <cellStyle name="Accent3 2 2" xfId="1435"/>
    <cellStyle name="Accent3 3" xfId="1227"/>
    <cellStyle name="Accent3 4" xfId="94"/>
    <cellStyle name="Accent4 2" xfId="977"/>
    <cellStyle name="Accent4 2 2" xfId="1436"/>
    <cellStyle name="Accent4 3" xfId="1228"/>
    <cellStyle name="Accent4 4" xfId="95"/>
    <cellStyle name="Accent5 2" xfId="978"/>
    <cellStyle name="Accent5 2 2" xfId="1437"/>
    <cellStyle name="Accent5 3" xfId="1229"/>
    <cellStyle name="Accent5 4" xfId="96"/>
    <cellStyle name="Accent6 2" xfId="979"/>
    <cellStyle name="Accent6 2 2" xfId="1438"/>
    <cellStyle name="Accent6 3" xfId="1230"/>
    <cellStyle name="Accent6 4" xfId="97"/>
    <cellStyle name="Arial10" xfId="98"/>
    <cellStyle name="Arial10 2" xfId="99"/>
    <cellStyle name="Arial10 2 2" xfId="698"/>
    <cellStyle name="Arial10 3" xfId="100"/>
    <cellStyle name="Arial10 3 2" xfId="700"/>
    <cellStyle name="Arial10 3 2 2" xfId="2791"/>
    <cellStyle name="Arial10 3 3" xfId="699"/>
    <cellStyle name="Arial10 4" xfId="560"/>
    <cellStyle name="Arial10 4 2" xfId="701"/>
    <cellStyle name="Arial10 4 2 2" xfId="2792"/>
    <cellStyle name="Arial10 4 3" xfId="2793"/>
    <cellStyle name="Arial10 5" xfId="697"/>
    <cellStyle name="Arial10 5 2" xfId="2794"/>
    <cellStyle name="Arial10 6" xfId="2795"/>
    <cellStyle name="Arial10 7" xfId="3339"/>
    <cellStyle name="Arial10 8" xfId="3737"/>
    <cellStyle name="Assumption" xfId="101"/>
    <cellStyle name="Assumption 2" xfId="702"/>
    <cellStyle name="b" xfId="102"/>
    <cellStyle name="B 2" xfId="1439"/>
    <cellStyle name="b_31122007" xfId="103"/>
    <cellStyle name="b_monthly submission format(v4)New Format- (asing) DEC07" xfId="104"/>
    <cellStyle name="b_monthly submission format(v4)New Format- (tempatan) DEC07" xfId="105"/>
    <cellStyle name="b_monthly submission format(v7)-BAM-Dec'07" xfId="106"/>
    <cellStyle name="Bad 2" xfId="980"/>
    <cellStyle name="Bad 2 2" xfId="1440"/>
    <cellStyle name="Bad 3" xfId="1231"/>
    <cellStyle name="Bad 4" xfId="107"/>
    <cellStyle name="Blue" xfId="108"/>
    <cellStyle name="Blue 2" xfId="981"/>
    <cellStyle name="Bold/Border" xfId="109"/>
    <cellStyle name="Bold/Border 2" xfId="982"/>
    <cellStyle name="Brand Default" xfId="110"/>
    <cellStyle name="Bullet" xfId="111"/>
    <cellStyle name="Calc" xfId="112"/>
    <cellStyle name="Calc 10" xfId="703"/>
    <cellStyle name="Calc 11" xfId="3340"/>
    <cellStyle name="Calc 12" xfId="3738"/>
    <cellStyle name="Calc 2" xfId="113"/>
    <cellStyle name="Calc 2 2" xfId="704"/>
    <cellStyle name="Calc 3" xfId="114"/>
    <cellStyle name="Calc 3 2" xfId="706"/>
    <cellStyle name="Calc 3 2 2" xfId="2796"/>
    <cellStyle name="Calc 3 3" xfId="705"/>
    <cellStyle name="Calc 4" xfId="561"/>
    <cellStyle name="Calc 4 2" xfId="707"/>
    <cellStyle name="Calc 4 2 2" xfId="2797"/>
    <cellStyle name="Calc 4 3" xfId="2798"/>
    <cellStyle name="Calc 5" xfId="1065"/>
    <cellStyle name="Calc 5 2" xfId="1232"/>
    <cellStyle name="Calc 6" xfId="1066"/>
    <cellStyle name="Calc 6 2" xfId="3344"/>
    <cellStyle name="Calc 7" xfId="1067"/>
    <cellStyle name="Calc 8" xfId="1068"/>
    <cellStyle name="Calc 9" xfId="1069"/>
    <cellStyle name="Calc Currency (0)" xfId="115"/>
    <cellStyle name="Calc Currency (0) 2" xfId="116"/>
    <cellStyle name="Calc Currency (0) 2 2" xfId="2799"/>
    <cellStyle name="Calc Currency (0) 3" xfId="117"/>
    <cellStyle name="Calc Currency (0) 3 2" xfId="708"/>
    <cellStyle name="Calc Currency (0) 3 2 2" xfId="2800"/>
    <cellStyle name="Calc Currency (0) 3 3" xfId="2801"/>
    <cellStyle name="Calc Currency (0) 4" xfId="562"/>
    <cellStyle name="Calc Currency (0) 4 2" xfId="1233"/>
    <cellStyle name="Calc Currency (0) 4 2 2" xfId="2802"/>
    <cellStyle name="Calc Currency (0) 4 3" xfId="2803"/>
    <cellStyle name="Calc Currency (0) 5" xfId="1234"/>
    <cellStyle name="Calc Currency (0) 5 2" xfId="2804"/>
    <cellStyle name="Calc Currency (0) 5 3" xfId="3674"/>
    <cellStyle name="Calc Currency (0) 6" xfId="2805"/>
    <cellStyle name="Calc Currency (0) 7" xfId="3345"/>
    <cellStyle name="Calc Currency (0) 8" xfId="3739"/>
    <cellStyle name="Calc Currency (2)" xfId="118"/>
    <cellStyle name="Calc Currency (2) 2" xfId="119"/>
    <cellStyle name="Calc Currency (2) 2 2" xfId="1441"/>
    <cellStyle name="Calc Currency (2) 3" xfId="120"/>
    <cellStyle name="Calc Currency (2) 3 2" xfId="709"/>
    <cellStyle name="Calc Currency (2) 3 2 2" xfId="2806"/>
    <cellStyle name="Calc Currency (2) 3 3" xfId="2807"/>
    <cellStyle name="Calc Currency (2) 4" xfId="563"/>
    <cellStyle name="Calc Currency (2) 4 2" xfId="1235"/>
    <cellStyle name="Calc Currency (2) 4 2 2" xfId="2808"/>
    <cellStyle name="Calc Currency (2) 4 3" xfId="2809"/>
    <cellStyle name="Calc Currency (2) 5" xfId="1236"/>
    <cellStyle name="Calc Currency (2) 5 2" xfId="2810"/>
    <cellStyle name="Calc Currency (2) 5 3" xfId="3675"/>
    <cellStyle name="Calc Currency (2) 6" xfId="2811"/>
    <cellStyle name="Calc Currency (2) 7" xfId="3347"/>
    <cellStyle name="Calc Currency (2) 8" xfId="3740"/>
    <cellStyle name="Calc Percent (0)" xfId="121"/>
    <cellStyle name="Calc Percent (0) 2" xfId="122"/>
    <cellStyle name="Calc Percent (0) 2 2" xfId="1442"/>
    <cellStyle name="Calc Percent (0) 3" xfId="123"/>
    <cellStyle name="Calc Percent (0) 3 2" xfId="710"/>
    <cellStyle name="Calc Percent (0) 3 2 2" xfId="2812"/>
    <cellStyle name="Calc Percent (0) 3 3" xfId="2813"/>
    <cellStyle name="Calc Percent (0) 4" xfId="564"/>
    <cellStyle name="Calc Percent (0) 4 2" xfId="1237"/>
    <cellStyle name="Calc Percent (0) 4 2 2" xfId="2814"/>
    <cellStyle name="Calc Percent (0) 4 3" xfId="2815"/>
    <cellStyle name="Calc Percent (0) 5" xfId="1238"/>
    <cellStyle name="Calc Percent (0) 5 2" xfId="2816"/>
    <cellStyle name="Calc Percent (0) 5 3" xfId="3676"/>
    <cellStyle name="Calc Percent (0) 6" xfId="2817"/>
    <cellStyle name="Calc Percent (0) 7" xfId="3348"/>
    <cellStyle name="Calc Percent (0) 8" xfId="3741"/>
    <cellStyle name="Calc Percent (1)" xfId="124"/>
    <cellStyle name="Calc Percent (1) 2" xfId="125"/>
    <cellStyle name="Calc Percent (1) 2 2" xfId="1443"/>
    <cellStyle name="Calc Percent (1) 3" xfId="126"/>
    <cellStyle name="Calc Percent (1) 3 2" xfId="711"/>
    <cellStyle name="Calc Percent (1) 3 2 2" xfId="2818"/>
    <cellStyle name="Calc Percent (1) 3 3" xfId="2819"/>
    <cellStyle name="Calc Percent (1) 4" xfId="565"/>
    <cellStyle name="Calc Percent (1) 4 2" xfId="1239"/>
    <cellStyle name="Calc Percent (1) 4 2 2" xfId="2820"/>
    <cellStyle name="Calc Percent (1) 4 3" xfId="2821"/>
    <cellStyle name="Calc Percent (1) 5" xfId="1240"/>
    <cellStyle name="Calc Percent (1) 5 2" xfId="2822"/>
    <cellStyle name="Calc Percent (1) 5 3" xfId="3677"/>
    <cellStyle name="Calc Percent (1) 6" xfId="2823"/>
    <cellStyle name="Calc Percent (1) 7" xfId="3349"/>
    <cellStyle name="Calc Percent (1) 8" xfId="3742"/>
    <cellStyle name="Calc Percent (2)" xfId="127"/>
    <cellStyle name="Calc Percent (2) 2" xfId="128"/>
    <cellStyle name="Calc Percent (2) 2 2" xfId="1444"/>
    <cellStyle name="Calc Percent (2) 3" xfId="129"/>
    <cellStyle name="Calc Percent (2) 3 2" xfId="712"/>
    <cellStyle name="Calc Percent (2) 3 2 2" xfId="2824"/>
    <cellStyle name="Calc Percent (2) 3 3" xfId="2825"/>
    <cellStyle name="Calc Percent (2) 4" xfId="566"/>
    <cellStyle name="Calc Percent (2) 4 2" xfId="1241"/>
    <cellStyle name="Calc Percent (2) 4 2 2" xfId="2826"/>
    <cellStyle name="Calc Percent (2) 4 3" xfId="2827"/>
    <cellStyle name="Calc Percent (2) 5" xfId="1242"/>
    <cellStyle name="Calc Percent (2) 5 2" xfId="2828"/>
    <cellStyle name="Calc Percent (2) 5 3" xfId="3678"/>
    <cellStyle name="Calc Percent (2) 6" xfId="2829"/>
    <cellStyle name="Calc Percent (2) 7" xfId="3352"/>
    <cellStyle name="Calc Percent (2) 8" xfId="3743"/>
    <cellStyle name="Calc Units (0)" xfId="130"/>
    <cellStyle name="Calc Units (0) 2" xfId="131"/>
    <cellStyle name="Calc Units (0) 2 2" xfId="2830"/>
    <cellStyle name="Calc Units (0) 3" xfId="132"/>
    <cellStyle name="Calc Units (0) 3 2" xfId="713"/>
    <cellStyle name="Calc Units (0) 3 2 2" xfId="2831"/>
    <cellStyle name="Calc Units (0) 3 3" xfId="2832"/>
    <cellStyle name="Calc Units (0) 4" xfId="567"/>
    <cellStyle name="Calc Units (0) 4 2" xfId="1243"/>
    <cellStyle name="Calc Units (0) 4 2 2" xfId="2833"/>
    <cellStyle name="Calc Units (0) 4 3" xfId="2834"/>
    <cellStyle name="Calc Units (0) 5" xfId="1244"/>
    <cellStyle name="Calc Units (0) 5 2" xfId="2835"/>
    <cellStyle name="Calc Units (0) 5 3" xfId="3679"/>
    <cellStyle name="Calc Units (0) 6" xfId="2836"/>
    <cellStyle name="Calc Units (0) 7" xfId="3353"/>
    <cellStyle name="Calc Units (0) 8" xfId="3749"/>
    <cellStyle name="Calc Units (1)" xfId="133"/>
    <cellStyle name="Calc Units (1) 2" xfId="134"/>
    <cellStyle name="Calc Units (1) 2 2" xfId="1445"/>
    <cellStyle name="Calc Units (1) 3" xfId="135"/>
    <cellStyle name="Calc Units (1) 3 2" xfId="714"/>
    <cellStyle name="Calc Units (1) 3 2 2" xfId="2837"/>
    <cellStyle name="Calc Units (1) 3 3" xfId="2838"/>
    <cellStyle name="Calc Units (1) 4" xfId="568"/>
    <cellStyle name="Calc Units (1) 4 2" xfId="1245"/>
    <cellStyle name="Calc Units (1) 4 2 2" xfId="2839"/>
    <cellStyle name="Calc Units (1) 4 3" xfId="2840"/>
    <cellStyle name="Calc Units (1) 5" xfId="1246"/>
    <cellStyle name="Calc Units (1) 5 2" xfId="2841"/>
    <cellStyle name="Calc Units (1) 5 3" xfId="3680"/>
    <cellStyle name="Calc Units (1) 6" xfId="2842"/>
    <cellStyle name="Calc Units (1) 7" xfId="3354"/>
    <cellStyle name="Calc Units (1) 8" xfId="3750"/>
    <cellStyle name="Calc Units (2)" xfId="136"/>
    <cellStyle name="Calc Units (2) 2" xfId="137"/>
    <cellStyle name="Calc Units (2) 2 2" xfId="1446"/>
    <cellStyle name="Calc Units (2) 3" xfId="138"/>
    <cellStyle name="Calc Units (2) 3 2" xfId="715"/>
    <cellStyle name="Calc Units (2) 3 2 2" xfId="2843"/>
    <cellStyle name="Calc Units (2) 3 3" xfId="2844"/>
    <cellStyle name="Calc Units (2) 4" xfId="569"/>
    <cellStyle name="Calc Units (2) 4 2" xfId="1247"/>
    <cellStyle name="Calc Units (2) 4 2 2" xfId="2845"/>
    <cellStyle name="Calc Units (2) 4 3" xfId="2846"/>
    <cellStyle name="Calc Units (2) 5" xfId="1248"/>
    <cellStyle name="Calc Units (2) 5 2" xfId="2847"/>
    <cellStyle name="Calc Units (2) 5 3" xfId="3681"/>
    <cellStyle name="Calc Units (2) 6" xfId="2848"/>
    <cellStyle name="Calc Units (2) 7" xfId="3355"/>
    <cellStyle name="Calc Units (2) 8" xfId="3751"/>
    <cellStyle name="Calculation 2" xfId="983"/>
    <cellStyle name="Calculation 2 2" xfId="1447"/>
    <cellStyle name="Calculation 2 2 2" xfId="1448"/>
    <cellStyle name="Calculation 2 3" xfId="1449"/>
    <cellStyle name="Calculation 2 4" xfId="2849"/>
    <cellStyle name="Calculation 2 5" xfId="3357"/>
    <cellStyle name="Calculation 2 6" xfId="3753"/>
    <cellStyle name="Calculation 3" xfId="1249"/>
    <cellStyle name="Calculation 3 2" xfId="2850"/>
    <cellStyle name="Calculation 3 3" xfId="3358"/>
    <cellStyle name="Calculation 3 4" xfId="3754"/>
    <cellStyle name="Calculation 4" xfId="3356"/>
    <cellStyle name="Calculation 5" xfId="3752"/>
    <cellStyle name="Calculation 6" xfId="139"/>
    <cellStyle name="category" xfId="140"/>
    <cellStyle name="category 2" xfId="716"/>
    <cellStyle name="Changeable" xfId="141"/>
    <cellStyle name="Check Cell 2" xfId="984"/>
    <cellStyle name="Check Cell 2 2" xfId="1450"/>
    <cellStyle name="Check Cell 3" xfId="1250"/>
    <cellStyle name="Check Cell 4" xfId="142"/>
    <cellStyle name="Comma" xfId="1" builtinId="3"/>
    <cellStyle name="Comma  - Style1" xfId="144"/>
    <cellStyle name="Comma  - Style1 2" xfId="1451"/>
    <cellStyle name="Comma  - Style1 3" xfId="1452"/>
    <cellStyle name="Comma  - Style2" xfId="145"/>
    <cellStyle name="Comma  - Style3" xfId="146"/>
    <cellStyle name="Comma  - Style4" xfId="147"/>
    <cellStyle name="Comma  - Style5" xfId="148"/>
    <cellStyle name="Comma  - Style6" xfId="149"/>
    <cellStyle name="Comma  - Style7" xfId="150"/>
    <cellStyle name="Comma  - Style8" xfId="151"/>
    <cellStyle name="Comma [0] 2" xfId="152"/>
    <cellStyle name="Comma [0] 2 2" xfId="717"/>
    <cellStyle name="Comma [0] 2 2 2" xfId="1453"/>
    <cellStyle name="Comma [0] 2 2 3" xfId="3361"/>
    <cellStyle name="Comma [0] 2 3" xfId="1252"/>
    <cellStyle name="Comma [0] 2 4" xfId="2851"/>
    <cellStyle name="Comma [0] 2 5" xfId="3360"/>
    <cellStyle name="Comma [0] 3" xfId="718"/>
    <cellStyle name="Comma [00]" xfId="153"/>
    <cellStyle name="Comma [00] 2" xfId="154"/>
    <cellStyle name="Comma [00] 2 2" xfId="1454"/>
    <cellStyle name="Comma [00] 3" xfId="155"/>
    <cellStyle name="Comma [00] 3 2" xfId="719"/>
    <cellStyle name="Comma [00] 3 2 2" xfId="2852"/>
    <cellStyle name="Comma [00] 3 3" xfId="2853"/>
    <cellStyle name="Comma [00] 4" xfId="570"/>
    <cellStyle name="Comma [00] 4 2" xfId="1253"/>
    <cellStyle name="Comma [00] 4 2 2" xfId="2854"/>
    <cellStyle name="Comma [00] 4 3" xfId="2855"/>
    <cellStyle name="Comma [00] 5" xfId="1254"/>
    <cellStyle name="Comma [00] 5 2" xfId="2856"/>
    <cellStyle name="Comma [00] 5 3" xfId="3682"/>
    <cellStyle name="Comma [00] 6" xfId="2857"/>
    <cellStyle name="Comma [00] 7" xfId="3362"/>
    <cellStyle name="Comma [00] 8" xfId="3759"/>
    <cellStyle name="Comma 0" xfId="156"/>
    <cellStyle name="Comma 0*" xfId="157"/>
    <cellStyle name="Comma 10" xfId="158"/>
    <cellStyle name="Comma 10 2" xfId="159"/>
    <cellStyle name="Comma 10 2 2" xfId="720"/>
    <cellStyle name="Comma 10 2 2 2" xfId="2858"/>
    <cellStyle name="Comma 10 2 2 2 2" xfId="2859"/>
    <cellStyle name="Comma 10 2 3" xfId="2860"/>
    <cellStyle name="Comma 10 3" xfId="571"/>
    <cellStyle name="Comma 10 3 2" xfId="2861"/>
    <cellStyle name="Comma 10 4" xfId="2862"/>
    <cellStyle name="Comma 100" xfId="1455"/>
    <cellStyle name="Comma 101" xfId="1456"/>
    <cellStyle name="Comma 101 2" xfId="1457"/>
    <cellStyle name="Comma 101 2 2" xfId="1458"/>
    <cellStyle name="Comma 101 2 2 2" xfId="1459"/>
    <cellStyle name="Comma 101 2 3" xfId="1460"/>
    <cellStyle name="Comma 101 3" xfId="1461"/>
    <cellStyle name="Comma 101 3 2" xfId="1462"/>
    <cellStyle name="Comma 101 4" xfId="1463"/>
    <cellStyle name="Comma 102" xfId="2766"/>
    <cellStyle name="Comma 103" xfId="2863"/>
    <cellStyle name="Comma 104" xfId="3312"/>
    <cellStyle name="Comma 104 2" xfId="3683"/>
    <cellStyle name="Comma 105" xfId="3316"/>
    <cellStyle name="Comma 106" xfId="3319"/>
    <cellStyle name="Comma 107" xfId="3322"/>
    <cellStyle name="Comma 108" xfId="3326"/>
    <cellStyle name="Comma 109" xfId="3328"/>
    <cellStyle name="Comma 11" xfId="160"/>
    <cellStyle name="Comma 11 2" xfId="161"/>
    <cellStyle name="Comma 11 2 2" xfId="2864"/>
    <cellStyle name="Comma 11 3" xfId="721"/>
    <cellStyle name="Comma 11 3 2" xfId="2865"/>
    <cellStyle name="Comma 11 4" xfId="2866"/>
    <cellStyle name="Comma 110" xfId="3359"/>
    <cellStyle name="Comma 111" xfId="3412"/>
    <cellStyle name="Comma 112" xfId="3646"/>
    <cellStyle name="Comma 113" xfId="3417"/>
    <cellStyle name="Comma 114" xfId="3647"/>
    <cellStyle name="Comma 115" xfId="3656"/>
    <cellStyle name="Comma 116" xfId="3666"/>
    <cellStyle name="Comma 117" xfId="3668"/>
    <cellStyle name="Comma 118" xfId="3724"/>
    <cellStyle name="Comma 119" xfId="3727"/>
    <cellStyle name="Comma 12" xfId="162"/>
    <cellStyle name="Comma 12 2" xfId="722"/>
    <cellStyle name="Comma 12 2 2" xfId="2867"/>
    <cellStyle name="Comma 12 3" xfId="2868"/>
    <cellStyle name="Comma 120" xfId="3755"/>
    <cellStyle name="Comma 121" xfId="3796"/>
    <cellStyle name="Comma 122" xfId="4008"/>
    <cellStyle name="Comma 123" xfId="3808"/>
    <cellStyle name="Comma 124" xfId="4009"/>
    <cellStyle name="Comma 125" xfId="3809"/>
    <cellStyle name="Comma 126" xfId="4010"/>
    <cellStyle name="Comma 127" xfId="143"/>
    <cellStyle name="Comma 13" xfId="163"/>
    <cellStyle name="Comma 13 2" xfId="164"/>
    <cellStyle name="Comma 13 2 2" xfId="723"/>
    <cellStyle name="Comma 13 2 2 2" xfId="2869"/>
    <cellStyle name="Comma 13 2 3" xfId="2870"/>
    <cellStyle name="Comma 13 3" xfId="2871"/>
    <cellStyle name="Comma 14" xfId="165"/>
    <cellStyle name="Comma 14 2" xfId="724"/>
    <cellStyle name="Comma 14 2 2" xfId="2872"/>
    <cellStyle name="Comma 14 3" xfId="2873"/>
    <cellStyle name="Comma 15" xfId="166"/>
    <cellStyle name="Comma 15 2" xfId="725"/>
    <cellStyle name="Comma 15 2 2" xfId="2874"/>
    <cellStyle name="Comma 15 3" xfId="726"/>
    <cellStyle name="Comma 15 3 2" xfId="2875"/>
    <cellStyle name="Comma 15 4" xfId="919"/>
    <cellStyle name="Comma 16" xfId="167"/>
    <cellStyle name="Comma 16 2" xfId="727"/>
    <cellStyle name="Comma 17" xfId="168"/>
    <cellStyle name="Comma 17 2" xfId="728"/>
    <cellStyle name="Comma 17 2 2" xfId="2876"/>
    <cellStyle name="Comma 17 3" xfId="2877"/>
    <cellStyle name="Comma 18" xfId="555"/>
    <cellStyle name="Comma 18 2" xfId="730"/>
    <cellStyle name="Comma 18 2 2" xfId="2878"/>
    <cellStyle name="Comma 18 3" xfId="729"/>
    <cellStyle name="Comma 19" xfId="169"/>
    <cellStyle name="Comma 19 2" xfId="633"/>
    <cellStyle name="Comma 19 2 2" xfId="2879"/>
    <cellStyle name="Comma 19 3" xfId="1345"/>
    <cellStyle name="Comma 2" xfId="170"/>
    <cellStyle name="Comma 2 10" xfId="2880"/>
    <cellStyle name="Comma 2 2" xfId="171"/>
    <cellStyle name="Comma 2 2 2" xfId="172"/>
    <cellStyle name="Comma 2 2 2 2" xfId="173"/>
    <cellStyle name="Comma 2 2 2 2 2" xfId="174"/>
    <cellStyle name="Comma 2 2 2 2 2 2" xfId="1070"/>
    <cellStyle name="Comma 2 2 2 2 3" xfId="731"/>
    <cellStyle name="Comma 2 2 2 2 3 2" xfId="1464"/>
    <cellStyle name="Comma 2 2 2 2 3 2 2" xfId="1465"/>
    <cellStyle name="Comma 2 2 2 2 3 3" xfId="1466"/>
    <cellStyle name="Comma 2 2 2 2 3 4" xfId="3364"/>
    <cellStyle name="Comma 2 2 2 2 4" xfId="1255"/>
    <cellStyle name="Comma 2 2 2 2 4 2" xfId="1467"/>
    <cellStyle name="Comma 2 2 2 2 4 2 2" xfId="1468"/>
    <cellStyle name="Comma 2 2 2 2 4 3" xfId="1469"/>
    <cellStyle name="Comma 2 2 2 2 5" xfId="1470"/>
    <cellStyle name="Comma 2 2 2 2 5 2" xfId="1471"/>
    <cellStyle name="Comma 2 2 2 2 5 2 2" xfId="1472"/>
    <cellStyle name="Comma 2 2 2 2 5 3" xfId="1473"/>
    <cellStyle name="Comma 2 2 2 2 6" xfId="1474"/>
    <cellStyle name="Comma 2 2 2 2 6 2" xfId="1475"/>
    <cellStyle name="Comma 2 2 2 2 7" xfId="1476"/>
    <cellStyle name="Comma 2 2 2 2 8" xfId="2881"/>
    <cellStyle name="Comma 2 2 2 2 9" xfId="3363"/>
    <cellStyle name="Comma 2 2 2 3" xfId="2882"/>
    <cellStyle name="Comma 2 2 3" xfId="175"/>
    <cellStyle name="Comma 2 2 3 2" xfId="2883"/>
    <cellStyle name="Comma 2 2 4" xfId="176"/>
    <cellStyle name="Comma 2 2 4 2" xfId="2884"/>
    <cellStyle name="Comma 2 2 5" xfId="2885"/>
    <cellStyle name="Comma 2 3" xfId="177"/>
    <cellStyle name="Comma 2 3 2" xfId="1477"/>
    <cellStyle name="Comma 2 3 2 2" xfId="2886"/>
    <cellStyle name="Comma 2 4" xfId="178"/>
    <cellStyle name="Comma 2 4 2" xfId="2887"/>
    <cellStyle name="Comma 2 5" xfId="572"/>
    <cellStyle name="Comma 2 5 2" xfId="2888"/>
    <cellStyle name="Comma 2 6" xfId="1071"/>
    <cellStyle name="Comma 2 6 2" xfId="3365"/>
    <cellStyle name="Comma 2 7" xfId="1072"/>
    <cellStyle name="Comma 2 8" xfId="1073"/>
    <cellStyle name="Comma 2 9" xfId="1074"/>
    <cellStyle name="Comma 2_B100-MFRS1" xfId="3366"/>
    <cellStyle name="Comma 20" xfId="732"/>
    <cellStyle name="Comma 20 2" xfId="2889"/>
    <cellStyle name="Comma 20 3" xfId="3684"/>
    <cellStyle name="Comma 21" xfId="733"/>
    <cellStyle name="Comma 21 2" xfId="2890"/>
    <cellStyle name="Comma 21 3" xfId="3685"/>
    <cellStyle name="Comma 22" xfId="1197"/>
    <cellStyle name="Comma 22 2" xfId="2891"/>
    <cellStyle name="Comma 22 2 2" xfId="2892"/>
    <cellStyle name="Comma 22 3" xfId="2893"/>
    <cellStyle name="Comma 23" xfId="1256"/>
    <cellStyle name="Comma 23 2" xfId="2894"/>
    <cellStyle name="Comma 24" xfId="1257"/>
    <cellStyle name="Comma 24 2" xfId="2895"/>
    <cellStyle name="Comma 25" xfId="1258"/>
    <cellStyle name="Comma 25 2" xfId="2896"/>
    <cellStyle name="Comma 25 2 2" xfId="3369"/>
    <cellStyle name="Comma 25 3" xfId="2897"/>
    <cellStyle name="Comma 25 4" xfId="2898"/>
    <cellStyle name="Comma 25 5" xfId="3368"/>
    <cellStyle name="Comma 26" xfId="1259"/>
    <cellStyle name="Comma 26 2" xfId="2899"/>
    <cellStyle name="Comma 27" xfId="632"/>
    <cellStyle name="Comma 27 2" xfId="1260"/>
    <cellStyle name="Comma 27 2 2" xfId="2900"/>
    <cellStyle name="Comma 27 3" xfId="2901"/>
    <cellStyle name="Comma 28" xfId="1478"/>
    <cellStyle name="Comma 28 2" xfId="2902"/>
    <cellStyle name="Comma 28 2 2" xfId="3374"/>
    <cellStyle name="Comma 28 3" xfId="3375"/>
    <cellStyle name="Comma 28 4" xfId="3373"/>
    <cellStyle name="Comma 29" xfId="1479"/>
    <cellStyle name="Comma 29 2" xfId="3377"/>
    <cellStyle name="Comma 29 3" xfId="3376"/>
    <cellStyle name="Comma 3" xfId="179"/>
    <cellStyle name="Comma 3 2" xfId="180"/>
    <cellStyle name="Comma 3 2 2" xfId="181"/>
    <cellStyle name="Comma 3 2 2 2" xfId="2903"/>
    <cellStyle name="Comma 3 2 3" xfId="2904"/>
    <cellStyle name="Comma 3 3" xfId="182"/>
    <cellStyle name="Comma 3 3 2" xfId="2905"/>
    <cellStyle name="Comma 3 4" xfId="183"/>
    <cellStyle name="Comma 3 4 2" xfId="2906"/>
    <cellStyle name="Comma 3 5" xfId="2907"/>
    <cellStyle name="Comma 30" xfId="1480"/>
    <cellStyle name="Comma 31" xfId="1481"/>
    <cellStyle name="Comma 32" xfId="1482"/>
    <cellStyle name="Comma 33" xfId="1483"/>
    <cellStyle name="Comma 34" xfId="1484"/>
    <cellStyle name="Comma 35" xfId="1485"/>
    <cellStyle name="Comma 36" xfId="1486"/>
    <cellStyle name="Comma 36 2" xfId="3383"/>
    <cellStyle name="Comma 37" xfId="1487"/>
    <cellStyle name="Comma 37 2" xfId="3384"/>
    <cellStyle name="Comma 38" xfId="1488"/>
    <cellStyle name="Comma 38 2" xfId="3385"/>
    <cellStyle name="Comma 39" xfId="1489"/>
    <cellStyle name="Comma 39 2" xfId="3386"/>
    <cellStyle name="Comma 4" xfId="184"/>
    <cellStyle name="Comma 4 2" xfId="185"/>
    <cellStyle name="Comma 4 2 2" xfId="1490"/>
    <cellStyle name="Comma 4 2 2 2" xfId="1491"/>
    <cellStyle name="Comma 4 2 2 2 2" xfId="1492"/>
    <cellStyle name="Comma 4 2 2 3" xfId="1493"/>
    <cellStyle name="Comma 4 3" xfId="1494"/>
    <cellStyle name="Comma 40" xfId="1495"/>
    <cellStyle name="Comma 40 2" xfId="3387"/>
    <cellStyle name="Comma 41" xfId="1496"/>
    <cellStyle name="Comma 41 2" xfId="3388"/>
    <cellStyle name="Comma 42" xfId="1497"/>
    <cellStyle name="Comma 42 2" xfId="3389"/>
    <cellStyle name="Comma 43" xfId="1498"/>
    <cellStyle name="Comma 43 2" xfId="3390"/>
    <cellStyle name="Comma 44" xfId="1499"/>
    <cellStyle name="Comma 44 2" xfId="3391"/>
    <cellStyle name="Comma 45" xfId="1500"/>
    <cellStyle name="Comma 45 2" xfId="1501"/>
    <cellStyle name="Comma 45 2 2" xfId="1502"/>
    <cellStyle name="Comma 45 3" xfId="1503"/>
    <cellStyle name="Comma 45 4" xfId="3760"/>
    <cellStyle name="Comma 46" xfId="1504"/>
    <cellStyle name="Comma 46 2" xfId="1505"/>
    <cellStyle name="Comma 46 2 2" xfId="1506"/>
    <cellStyle name="Comma 46 3" xfId="1507"/>
    <cellStyle name="Comma 47" xfId="1508"/>
    <cellStyle name="Comma 47 2" xfId="1509"/>
    <cellStyle name="Comma 47 2 2" xfId="1510"/>
    <cellStyle name="Comma 47 3" xfId="1511"/>
    <cellStyle name="Comma 48" xfId="1512"/>
    <cellStyle name="Comma 48 2" xfId="1513"/>
    <cellStyle name="Comma 48 2 2" xfId="1514"/>
    <cellStyle name="Comma 48 2 2 2" xfId="1515"/>
    <cellStyle name="Comma 48 2 3" xfId="1516"/>
    <cellStyle name="Comma 48 3" xfId="1517"/>
    <cellStyle name="Comma 48 3 2" xfId="1518"/>
    <cellStyle name="Comma 48 3 2 2" xfId="1519"/>
    <cellStyle name="Comma 48 3 3" xfId="1520"/>
    <cellStyle name="Comma 48 4" xfId="1521"/>
    <cellStyle name="Comma 48 4 2" xfId="1522"/>
    <cellStyle name="Comma 48 5" xfId="1523"/>
    <cellStyle name="Comma 49" xfId="1524"/>
    <cellStyle name="Comma 49 2" xfId="1525"/>
    <cellStyle name="Comma 49 2 2" xfId="1526"/>
    <cellStyle name="Comma 49 3" xfId="1527"/>
    <cellStyle name="Comma 5" xfId="186"/>
    <cellStyle name="Comma 5 2" xfId="187"/>
    <cellStyle name="Comma 5 2 2" xfId="1528"/>
    <cellStyle name="Comma 5 2 2 2" xfId="1529"/>
    <cellStyle name="Comma 5 2 2 2 2" xfId="1530"/>
    <cellStyle name="Comma 5 2 2 3" xfId="1531"/>
    <cellStyle name="Comma 5 2 3" xfId="1532"/>
    <cellStyle name="Comma 5 2 3 2" xfId="1533"/>
    <cellStyle name="Comma 5 2 3 2 2" xfId="1534"/>
    <cellStyle name="Comma 5 2 3 3" xfId="1535"/>
    <cellStyle name="Comma 5 3" xfId="188"/>
    <cellStyle name="Comma 5 3 2" xfId="1536"/>
    <cellStyle name="Comma 5 3 2 2" xfId="1537"/>
    <cellStyle name="Comma 5 3 2 2 2" xfId="1538"/>
    <cellStyle name="Comma 5 3 2 3" xfId="1539"/>
    <cellStyle name="Comma 5 4" xfId="189"/>
    <cellStyle name="Comma 5 4 2" xfId="2908"/>
    <cellStyle name="Comma 5 5" xfId="1540"/>
    <cellStyle name="Comma 5 5 2" xfId="1541"/>
    <cellStyle name="Comma 5 5 2 2" xfId="1542"/>
    <cellStyle name="Comma 5 5 3" xfId="1543"/>
    <cellStyle name="Comma 50" xfId="1544"/>
    <cellStyle name="Comma 50 2" xfId="1545"/>
    <cellStyle name="Comma 50 2 2" xfId="1546"/>
    <cellStyle name="Comma 50 3" xfId="1547"/>
    <cellStyle name="Comma 51" xfId="1548"/>
    <cellStyle name="Comma 51 2" xfId="1549"/>
    <cellStyle name="Comma 51 2 2" xfId="1550"/>
    <cellStyle name="Comma 51 3" xfId="1551"/>
    <cellStyle name="Comma 52" xfId="1552"/>
    <cellStyle name="Comma 52 2" xfId="1553"/>
    <cellStyle name="Comma 52 2 2" xfId="1554"/>
    <cellStyle name="Comma 52 3" xfId="1555"/>
    <cellStyle name="Comma 53" xfId="1556"/>
    <cellStyle name="Comma 53 2" xfId="1557"/>
    <cellStyle name="Comma 53 2 2" xfId="1558"/>
    <cellStyle name="Comma 53 3" xfId="1559"/>
    <cellStyle name="Comma 54" xfId="1560"/>
    <cellStyle name="Comma 54 2" xfId="1561"/>
    <cellStyle name="Comma 54 2 2" xfId="1562"/>
    <cellStyle name="Comma 54 3" xfId="1563"/>
    <cellStyle name="Comma 55" xfId="1564"/>
    <cellStyle name="Comma 55 2" xfId="1565"/>
    <cellStyle name="Comma 55 2 2" xfId="1566"/>
    <cellStyle name="Comma 55 3" xfId="1567"/>
    <cellStyle name="Comma 56" xfId="1568"/>
    <cellStyle name="Comma 56 2" xfId="1569"/>
    <cellStyle name="Comma 56 2 2" xfId="1570"/>
    <cellStyle name="Comma 56 3" xfId="1571"/>
    <cellStyle name="Comma 57" xfId="1572"/>
    <cellStyle name="Comma 57 2" xfId="1573"/>
    <cellStyle name="Comma 57 2 2" xfId="1574"/>
    <cellStyle name="Comma 57 3" xfId="1575"/>
    <cellStyle name="Comma 58" xfId="1576"/>
    <cellStyle name="Comma 58 2" xfId="1577"/>
    <cellStyle name="Comma 58 2 2" xfId="1578"/>
    <cellStyle name="Comma 58 3" xfId="1579"/>
    <cellStyle name="Comma 59" xfId="1580"/>
    <cellStyle name="Comma 59 2" xfId="1581"/>
    <cellStyle name="Comma 59 2 2" xfId="1582"/>
    <cellStyle name="Comma 59 3" xfId="1583"/>
    <cellStyle name="Comma 6" xfId="190"/>
    <cellStyle name="Comma 6 2" xfId="191"/>
    <cellStyle name="Comma 6 2 2" xfId="2909"/>
    <cellStyle name="Comma 6 3" xfId="192"/>
    <cellStyle name="Comma 6 3 2" xfId="734"/>
    <cellStyle name="Comma 6 4" xfId="193"/>
    <cellStyle name="Comma 6 4 2" xfId="2910"/>
    <cellStyle name="Comma 6 5" xfId="735"/>
    <cellStyle name="Comma 6 5 2" xfId="2911"/>
    <cellStyle name="Comma 6 6" xfId="1584"/>
    <cellStyle name="Comma 6 6 2" xfId="1585"/>
    <cellStyle name="Comma 6 6 2 2" xfId="1586"/>
    <cellStyle name="Comma 6 6 3" xfId="1587"/>
    <cellStyle name="Comma 60" xfId="1588"/>
    <cellStyle name="Comma 60 2" xfId="1589"/>
    <cellStyle name="Comma 60 2 2" xfId="1590"/>
    <cellStyle name="Comma 60 3" xfId="1591"/>
    <cellStyle name="Comma 61" xfId="1592"/>
    <cellStyle name="Comma 61 2" xfId="1593"/>
    <cellStyle name="Comma 61 2 2" xfId="1594"/>
    <cellStyle name="Comma 61 3" xfId="1595"/>
    <cellStyle name="Comma 62" xfId="1596"/>
    <cellStyle name="Comma 62 2" xfId="1597"/>
    <cellStyle name="Comma 62 2 2" xfId="1598"/>
    <cellStyle name="Comma 62 3" xfId="1599"/>
    <cellStyle name="Comma 63" xfId="1600"/>
    <cellStyle name="Comma 63 2" xfId="1601"/>
    <cellStyle name="Comma 63 2 2" xfId="1602"/>
    <cellStyle name="Comma 63 3" xfId="1603"/>
    <cellStyle name="Comma 64" xfId="1604"/>
    <cellStyle name="Comma 64 2" xfId="1605"/>
    <cellStyle name="Comma 64 2 2" xfId="1606"/>
    <cellStyle name="Comma 64 3" xfId="1607"/>
    <cellStyle name="Comma 65" xfId="1608"/>
    <cellStyle name="Comma 65 2" xfId="1609"/>
    <cellStyle name="Comma 65 2 2" xfId="1610"/>
    <cellStyle name="Comma 65 3" xfId="1611"/>
    <cellStyle name="Comma 66" xfId="1612"/>
    <cellStyle name="Comma 66 2" xfId="1613"/>
    <cellStyle name="Comma 66 2 2" xfId="1614"/>
    <cellStyle name="Comma 66 3" xfId="1615"/>
    <cellStyle name="Comma 67" xfId="1616"/>
    <cellStyle name="Comma 67 2" xfId="1617"/>
    <cellStyle name="Comma 67 2 2" xfId="1618"/>
    <cellStyle name="Comma 67 3" xfId="1619"/>
    <cellStyle name="Comma 68" xfId="1620"/>
    <cellStyle name="Comma 68 2" xfId="1621"/>
    <cellStyle name="Comma 68 2 2" xfId="1622"/>
    <cellStyle name="Comma 68 3" xfId="1623"/>
    <cellStyle name="Comma 69" xfId="1624"/>
    <cellStyle name="Comma 69 2" xfId="1625"/>
    <cellStyle name="Comma 69 2 2" xfId="1626"/>
    <cellStyle name="Comma 69 3" xfId="1627"/>
    <cellStyle name="Comma 7" xfId="194"/>
    <cellStyle name="Comma 7 2" xfId="195"/>
    <cellStyle name="Comma 7 2 2" xfId="736"/>
    <cellStyle name="Comma 7 3" xfId="196"/>
    <cellStyle name="Comma 7 3 2" xfId="2912"/>
    <cellStyle name="Comma 7 4" xfId="197"/>
    <cellStyle name="Comma 7 4 2" xfId="2913"/>
    <cellStyle name="Comma 7 5" xfId="2914"/>
    <cellStyle name="Comma 70" xfId="1628"/>
    <cellStyle name="Comma 70 2" xfId="1629"/>
    <cellStyle name="Comma 70 2 2" xfId="1630"/>
    <cellStyle name="Comma 70 3" xfId="1631"/>
    <cellStyle name="Comma 71" xfId="1632"/>
    <cellStyle name="Comma 71 2" xfId="1633"/>
    <cellStyle name="Comma 71 2 2" xfId="1634"/>
    <cellStyle name="Comma 71 3" xfId="1635"/>
    <cellStyle name="Comma 72" xfId="1636"/>
    <cellStyle name="Comma 72 2" xfId="1637"/>
    <cellStyle name="Comma 72 2 2" xfId="1638"/>
    <cellStyle name="Comma 72 3" xfId="1639"/>
    <cellStyle name="Comma 73" xfId="1640"/>
    <cellStyle name="Comma 73 2" xfId="1641"/>
    <cellStyle name="Comma 73 2 2" xfId="1642"/>
    <cellStyle name="Comma 73 3" xfId="1643"/>
    <cellStyle name="Comma 74" xfId="1644"/>
    <cellStyle name="Comma 74 2" xfId="1645"/>
    <cellStyle name="Comma 74 2 2" xfId="1646"/>
    <cellStyle name="Comma 74 3" xfId="1647"/>
    <cellStyle name="Comma 75" xfId="1648"/>
    <cellStyle name="Comma 75 2" xfId="1649"/>
    <cellStyle name="Comma 75 2 2" xfId="1650"/>
    <cellStyle name="Comma 75 3" xfId="1651"/>
    <cellStyle name="Comma 76" xfId="1652"/>
    <cellStyle name="Comma 76 2" xfId="1653"/>
    <cellStyle name="Comma 76 2 2" xfId="1654"/>
    <cellStyle name="Comma 76 3" xfId="1655"/>
    <cellStyle name="Comma 77" xfId="1656"/>
    <cellStyle name="Comma 77 2" xfId="1657"/>
    <cellStyle name="Comma 77 2 2" xfId="1658"/>
    <cellStyle name="Comma 77 3" xfId="1659"/>
    <cellStyle name="Comma 78" xfId="1660"/>
    <cellStyle name="Comma 78 2" xfId="1661"/>
    <cellStyle name="Comma 78 2 2" xfId="1662"/>
    <cellStyle name="Comma 78 3" xfId="1663"/>
    <cellStyle name="Comma 79" xfId="1664"/>
    <cellStyle name="Comma 79 2" xfId="1665"/>
    <cellStyle name="Comma 79 2 2" xfId="1666"/>
    <cellStyle name="Comma 79 3" xfId="1667"/>
    <cellStyle name="Comma 8" xfId="198"/>
    <cellStyle name="Comma 8 2" xfId="1053"/>
    <cellStyle name="Comma 8 2 2" xfId="3393"/>
    <cellStyle name="Comma 8 3" xfId="737"/>
    <cellStyle name="Comma 8 3 2" xfId="1668"/>
    <cellStyle name="Comma 8 4" xfId="1261"/>
    <cellStyle name="Comma 8 5" xfId="2915"/>
    <cellStyle name="Comma 8 6" xfId="3392"/>
    <cellStyle name="Comma 80" xfId="1669"/>
    <cellStyle name="Comma 80 2" xfId="1670"/>
    <cellStyle name="Comma 80 2 2" xfId="1671"/>
    <cellStyle name="Comma 80 3" xfId="1672"/>
    <cellStyle name="Comma 81" xfId="1673"/>
    <cellStyle name="Comma 81 2" xfId="1674"/>
    <cellStyle name="Comma 81 2 2" xfId="1675"/>
    <cellStyle name="Comma 81 3" xfId="1676"/>
    <cellStyle name="Comma 82" xfId="1677"/>
    <cellStyle name="Comma 82 2" xfId="1678"/>
    <cellStyle name="Comma 82 2 2" xfId="1679"/>
    <cellStyle name="Comma 82 3" xfId="1680"/>
    <cellStyle name="Comma 83" xfId="1681"/>
    <cellStyle name="Comma 83 2" xfId="1682"/>
    <cellStyle name="Comma 83 2 2" xfId="1683"/>
    <cellStyle name="Comma 83 3" xfId="1684"/>
    <cellStyle name="Comma 84" xfId="1685"/>
    <cellStyle name="Comma 84 2" xfId="1686"/>
    <cellStyle name="Comma 84 2 2" xfId="1687"/>
    <cellStyle name="Comma 84 3" xfId="1688"/>
    <cellStyle name="Comma 85" xfId="1689"/>
    <cellStyle name="Comma 85 2" xfId="1690"/>
    <cellStyle name="Comma 85 2 2" xfId="1691"/>
    <cellStyle name="Comma 85 3" xfId="1692"/>
    <cellStyle name="Comma 86" xfId="1693"/>
    <cellStyle name="Comma 86 2" xfId="1694"/>
    <cellStyle name="Comma 86 2 2" xfId="1695"/>
    <cellStyle name="Comma 86 3" xfId="1696"/>
    <cellStyle name="Comma 87" xfId="1697"/>
    <cellStyle name="Comma 87 2" xfId="1698"/>
    <cellStyle name="Comma 87 2 2" xfId="1699"/>
    <cellStyle name="Comma 87 3" xfId="1700"/>
    <cellStyle name="Comma 88" xfId="1701"/>
    <cellStyle name="Comma 88 2" xfId="1702"/>
    <cellStyle name="Comma 88 2 2" xfId="1703"/>
    <cellStyle name="Comma 88 3" xfId="1704"/>
    <cellStyle name="Comma 89" xfId="1705"/>
    <cellStyle name="Comma 89 2" xfId="1706"/>
    <cellStyle name="Comma 89 2 2" xfId="1707"/>
    <cellStyle name="Comma 89 3" xfId="1708"/>
    <cellStyle name="Comma 9" xfId="199"/>
    <cellStyle name="Comma 9 2" xfId="573"/>
    <cellStyle name="Comma 9 2 2" xfId="2916"/>
    <cellStyle name="Comma 9 3" xfId="574"/>
    <cellStyle name="Comma 90" xfId="1709"/>
    <cellStyle name="Comma 90 2" xfId="1710"/>
    <cellStyle name="Comma 90 2 2" xfId="1711"/>
    <cellStyle name="Comma 90 3" xfId="1712"/>
    <cellStyle name="Comma 91" xfId="1713"/>
    <cellStyle name="Comma 91 2" xfId="1714"/>
    <cellStyle name="Comma 91 2 2" xfId="1715"/>
    <cellStyle name="Comma 91 3" xfId="1716"/>
    <cellStyle name="Comma 92" xfId="1717"/>
    <cellStyle name="Comma 92 2" xfId="1718"/>
    <cellStyle name="Comma 92 2 2" xfId="1719"/>
    <cellStyle name="Comma 92 3" xfId="1720"/>
    <cellStyle name="Comma 93" xfId="1721"/>
    <cellStyle name="Comma 93 2" xfId="1722"/>
    <cellStyle name="Comma 93 2 2" xfId="1723"/>
    <cellStyle name="Comma 93 3" xfId="1724"/>
    <cellStyle name="Comma 94" xfId="1725"/>
    <cellStyle name="Comma 94 2" xfId="1726"/>
    <cellStyle name="Comma 94 2 2" xfId="1727"/>
    <cellStyle name="Comma 94 3" xfId="1728"/>
    <cellStyle name="Comma 95" xfId="1729"/>
    <cellStyle name="Comma 95 2" xfId="1730"/>
    <cellStyle name="Comma 95 2 2" xfId="1731"/>
    <cellStyle name="Comma 95 3" xfId="1732"/>
    <cellStyle name="Comma 96" xfId="1733"/>
    <cellStyle name="Comma 96 2" xfId="1734"/>
    <cellStyle name="Comma 96 2 2" xfId="1735"/>
    <cellStyle name="Comma 96 3" xfId="1736"/>
    <cellStyle name="Comma 97" xfId="1737"/>
    <cellStyle name="Comma 97 2" xfId="1738"/>
    <cellStyle name="Comma 97 2 2" xfId="1739"/>
    <cellStyle name="Comma 97 3" xfId="1740"/>
    <cellStyle name="Comma 98" xfId="1741"/>
    <cellStyle name="Comma 98 2" xfId="1742"/>
    <cellStyle name="Comma 98 2 2" xfId="1743"/>
    <cellStyle name="Comma 98 3" xfId="1744"/>
    <cellStyle name="Comma 99" xfId="1745"/>
    <cellStyle name="Comma 99 2" xfId="1746"/>
    <cellStyle name="Comma 99 2 2" xfId="1747"/>
    <cellStyle name="Comma 99 3" xfId="1748"/>
    <cellStyle name="comma zerodec" xfId="200"/>
    <cellStyle name="comma zerodec 10" xfId="3394"/>
    <cellStyle name="comma zerodec 11" xfId="3770"/>
    <cellStyle name="comma zerodec 2" xfId="201"/>
    <cellStyle name="comma zerodec 2 2" xfId="2917"/>
    <cellStyle name="comma zerodec 3" xfId="202"/>
    <cellStyle name="comma zerodec 3 2" xfId="738"/>
    <cellStyle name="comma zerodec 3 2 2" xfId="2918"/>
    <cellStyle name="comma zerodec 3 3" xfId="2919"/>
    <cellStyle name="comma zerodec 4" xfId="575"/>
    <cellStyle name="comma zerodec 4 2" xfId="1262"/>
    <cellStyle name="comma zerodec 4 2 2" xfId="2920"/>
    <cellStyle name="comma zerodec 4 3" xfId="2921"/>
    <cellStyle name="comma zerodec 5" xfId="1075"/>
    <cellStyle name="comma zerodec 5 2" xfId="2922"/>
    <cellStyle name="comma zerodec 6" xfId="1076"/>
    <cellStyle name="comma zerodec 7" xfId="1077"/>
    <cellStyle name="comma zerodec 8" xfId="1078"/>
    <cellStyle name="comma zerodec 9" xfId="1079"/>
    <cellStyle name="Comma0" xfId="203"/>
    <cellStyle name="Curren - Style3" xfId="204"/>
    <cellStyle name="Curren - Style3 2" xfId="739"/>
    <cellStyle name="Curren - Style3 3" xfId="1749"/>
    <cellStyle name="Curren - Style4" xfId="205"/>
    <cellStyle name="Curren - Style4 2" xfId="740"/>
    <cellStyle name="Curren - Style4 3" xfId="1750"/>
    <cellStyle name="Currency (0.00)" xfId="206"/>
    <cellStyle name="Currency (0.00) 10" xfId="3382"/>
    <cellStyle name="Currency (0.00) 11" xfId="3771"/>
    <cellStyle name="Currency (0.00) 12" xfId="3769"/>
    <cellStyle name="Currency (0.00) 2" xfId="207"/>
    <cellStyle name="Currency (0.00) 2 2" xfId="1751"/>
    <cellStyle name="Currency (0.00) 2 3" xfId="2923"/>
    <cellStyle name="Currency (0.00) 2 4" xfId="2924"/>
    <cellStyle name="Currency (0.00) 2 5" xfId="3381"/>
    <cellStyle name="Currency (0.00) 2 6" xfId="3772"/>
    <cellStyle name="Currency (0.00) 2 7" xfId="3768"/>
    <cellStyle name="Currency (0.00) 3" xfId="208"/>
    <cellStyle name="Currency (0.00) 3 2" xfId="741"/>
    <cellStyle name="Currency (0.00) 3 2 2" xfId="1752"/>
    <cellStyle name="Currency (0.00) 3 2 3" xfId="2925"/>
    <cellStyle name="Currency (0.00) 3 2 4" xfId="2926"/>
    <cellStyle name="Currency (0.00) 3 2 5" xfId="3379"/>
    <cellStyle name="Currency (0.00) 3 2 6" xfId="3774"/>
    <cellStyle name="Currency (0.00) 3 2 7" xfId="3766"/>
    <cellStyle name="Currency (0.00) 3 3" xfId="1753"/>
    <cellStyle name="Currency (0.00) 3 4" xfId="2927"/>
    <cellStyle name="Currency (0.00) 3 5" xfId="2928"/>
    <cellStyle name="Currency (0.00) 3 6" xfId="3380"/>
    <cellStyle name="Currency (0.00) 3 7" xfId="3773"/>
    <cellStyle name="Currency (0.00) 3 8" xfId="3767"/>
    <cellStyle name="Currency (0.00) 4" xfId="576"/>
    <cellStyle name="Currency (0.00) 4 2" xfId="1263"/>
    <cellStyle name="Currency (0.00) 4 2 2" xfId="2929"/>
    <cellStyle name="Currency (0.00) 4 2 3" xfId="2930"/>
    <cellStyle name="Currency (0.00) 4 2 4" xfId="2931"/>
    <cellStyle name="Currency (0.00) 4 2 5" xfId="3397"/>
    <cellStyle name="Currency (0.00) 4 2 6" xfId="3372"/>
    <cellStyle name="Currency (0.00) 4 2 7" xfId="3776"/>
    <cellStyle name="Currency (0.00) 4 2 8" xfId="3764"/>
    <cellStyle name="Currency (0.00) 4 3" xfId="2932"/>
    <cellStyle name="Currency (0.00) 4 4" xfId="2933"/>
    <cellStyle name="Currency (0.00) 4 5" xfId="2934"/>
    <cellStyle name="Currency (0.00) 4 6" xfId="3396"/>
    <cellStyle name="Currency (0.00) 4 7" xfId="3378"/>
    <cellStyle name="Currency (0.00) 4 8" xfId="3775"/>
    <cellStyle name="Currency (0.00) 4 9" xfId="3765"/>
    <cellStyle name="Currency (0.00) 5" xfId="1264"/>
    <cellStyle name="Currency (0.00) 5 2" xfId="1754"/>
    <cellStyle name="Currency (0.00) 5 2 2" xfId="3399"/>
    <cellStyle name="Currency (0.00) 5 2 3" xfId="3370"/>
    <cellStyle name="Currency (0.00) 5 2 4" xfId="3778"/>
    <cellStyle name="Currency (0.00) 5 2 5" xfId="3762"/>
    <cellStyle name="Currency (0.00) 5 3" xfId="2935"/>
    <cellStyle name="Currency (0.00) 5 4" xfId="2936"/>
    <cellStyle name="Currency (0.00) 5 5" xfId="3398"/>
    <cellStyle name="Currency (0.00) 5 6" xfId="3371"/>
    <cellStyle name="Currency (0.00) 5 7" xfId="3777"/>
    <cellStyle name="Currency (0.00) 5 8" xfId="3763"/>
    <cellStyle name="Currency (0.00) 6" xfId="1755"/>
    <cellStyle name="Currency (0.00) 6 2" xfId="3367"/>
    <cellStyle name="Currency (0.00) 6 3" xfId="3779"/>
    <cellStyle name="Currency (0.00) 6 4" xfId="3761"/>
    <cellStyle name="Currency (0.00) 7" xfId="2937"/>
    <cellStyle name="Currency (0.00) 8" xfId="2938"/>
    <cellStyle name="Currency (0.00) 9" xfId="3395"/>
    <cellStyle name="Currency [00]" xfId="209"/>
    <cellStyle name="Currency [00] 2" xfId="210"/>
    <cellStyle name="Currency [00] 2 2" xfId="1756"/>
    <cellStyle name="Currency [00] 3" xfId="211"/>
    <cellStyle name="Currency [00] 3 2" xfId="742"/>
    <cellStyle name="Currency [00] 3 2 2" xfId="2939"/>
    <cellStyle name="Currency [00] 3 3" xfId="2940"/>
    <cellStyle name="Currency [00] 4" xfId="577"/>
    <cellStyle name="Currency [00] 4 2" xfId="1265"/>
    <cellStyle name="Currency [00] 4 2 2" xfId="2941"/>
    <cellStyle name="Currency [00] 4 3" xfId="2942"/>
    <cellStyle name="Currency [00] 5" xfId="1266"/>
    <cellStyle name="Currency [00] 5 2" xfId="2943"/>
    <cellStyle name="Currency [00] 5 3" xfId="3686"/>
    <cellStyle name="Currency [00] 6" xfId="2944"/>
    <cellStyle name="Currency [00] 7" xfId="3400"/>
    <cellStyle name="Currency [00] 8" xfId="3780"/>
    <cellStyle name="Currency 0" xfId="212"/>
    <cellStyle name="Currency 10" xfId="1757"/>
    <cellStyle name="Currency 10 2" xfId="1758"/>
    <cellStyle name="Currency 10 2 2" xfId="1759"/>
    <cellStyle name="Currency 10 3" xfId="1760"/>
    <cellStyle name="Currency 11" xfId="1761"/>
    <cellStyle name="Currency 11 2" xfId="1762"/>
    <cellStyle name="Currency 11 2 2" xfId="1763"/>
    <cellStyle name="Currency 11 3" xfId="1764"/>
    <cellStyle name="Currency 12" xfId="1765"/>
    <cellStyle name="Currency 12 2" xfId="1766"/>
    <cellStyle name="Currency 12 2 2" xfId="1767"/>
    <cellStyle name="Currency 12 3" xfId="1768"/>
    <cellStyle name="Currency 13" xfId="1769"/>
    <cellStyle name="Currency 13 2" xfId="1770"/>
    <cellStyle name="Currency 13 2 2" xfId="1771"/>
    <cellStyle name="Currency 13 3" xfId="1772"/>
    <cellStyle name="Currency 14" xfId="1773"/>
    <cellStyle name="Currency 14 2" xfId="1774"/>
    <cellStyle name="Currency 14 2 2" xfId="1775"/>
    <cellStyle name="Currency 14 3" xfId="1776"/>
    <cellStyle name="Currency 15" xfId="1777"/>
    <cellStyle name="Currency 15 2" xfId="1778"/>
    <cellStyle name="Currency 15 2 2" xfId="1779"/>
    <cellStyle name="Currency 15 3" xfId="1780"/>
    <cellStyle name="Currency 16" xfId="1781"/>
    <cellStyle name="Currency 16 2" xfId="1782"/>
    <cellStyle name="Currency 16 2 2" xfId="1783"/>
    <cellStyle name="Currency 16 3" xfId="1784"/>
    <cellStyle name="Currency 17" xfId="1785"/>
    <cellStyle name="Currency 17 2" xfId="1786"/>
    <cellStyle name="Currency 17 2 2" xfId="1787"/>
    <cellStyle name="Currency 17 3" xfId="1788"/>
    <cellStyle name="Currency 18" xfId="1789"/>
    <cellStyle name="Currency 18 2" xfId="1790"/>
    <cellStyle name="Currency 18 2 2" xfId="1791"/>
    <cellStyle name="Currency 18 3" xfId="1792"/>
    <cellStyle name="Currency 19" xfId="1793"/>
    <cellStyle name="Currency 19 2" xfId="1794"/>
    <cellStyle name="Currency 19 2 2" xfId="1795"/>
    <cellStyle name="Currency 19 3" xfId="1796"/>
    <cellStyle name="Currency 2" xfId="213"/>
    <cellStyle name="Currency 2 2" xfId="744"/>
    <cellStyle name="Currency 2 2 2" xfId="2945"/>
    <cellStyle name="Currency 2 3" xfId="743"/>
    <cellStyle name="Currency 20" xfId="1797"/>
    <cellStyle name="Currency 20 2" xfId="1798"/>
    <cellStyle name="Currency 20 2 2" xfId="1799"/>
    <cellStyle name="Currency 20 3" xfId="1800"/>
    <cellStyle name="Currency 21" xfId="1801"/>
    <cellStyle name="Currency 21 2" xfId="1802"/>
    <cellStyle name="Currency 21 2 2" xfId="1803"/>
    <cellStyle name="Currency 21 3" xfId="1804"/>
    <cellStyle name="Currency 22" xfId="1805"/>
    <cellStyle name="Currency 22 2" xfId="1806"/>
    <cellStyle name="Currency 22 2 2" xfId="1807"/>
    <cellStyle name="Currency 22 3" xfId="1808"/>
    <cellStyle name="Currency 23" xfId="1809"/>
    <cellStyle name="Currency 23 2" xfId="1810"/>
    <cellStyle name="Currency 23 2 2" xfId="1811"/>
    <cellStyle name="Currency 23 3" xfId="1812"/>
    <cellStyle name="Currency 24" xfId="1813"/>
    <cellStyle name="Currency 24 2" xfId="1814"/>
    <cellStyle name="Currency 24 2 2" xfId="1815"/>
    <cellStyle name="Currency 24 3" xfId="1816"/>
    <cellStyle name="Currency 25" xfId="1817"/>
    <cellStyle name="Currency 25 2" xfId="1818"/>
    <cellStyle name="Currency 25 2 2" xfId="1819"/>
    <cellStyle name="Currency 25 3" xfId="1820"/>
    <cellStyle name="Currency 26" xfId="1821"/>
    <cellStyle name="Currency 26 2" xfId="1822"/>
    <cellStyle name="Currency 26 2 2" xfId="1823"/>
    <cellStyle name="Currency 26 3" xfId="1824"/>
    <cellStyle name="Currency 27" xfId="1825"/>
    <cellStyle name="Currency 27 2" xfId="1826"/>
    <cellStyle name="Currency 27 2 2" xfId="1827"/>
    <cellStyle name="Currency 27 3" xfId="1828"/>
    <cellStyle name="Currency 28" xfId="1829"/>
    <cellStyle name="Currency 28 2" xfId="1830"/>
    <cellStyle name="Currency 28 2 2" xfId="1831"/>
    <cellStyle name="Currency 28 3" xfId="1832"/>
    <cellStyle name="Currency 29" xfId="1833"/>
    <cellStyle name="Currency 29 2" xfId="1834"/>
    <cellStyle name="Currency 29 2 2" xfId="1835"/>
    <cellStyle name="Currency 29 3" xfId="1836"/>
    <cellStyle name="Currency 3" xfId="214"/>
    <cellStyle name="Currency 3 2" xfId="745"/>
    <cellStyle name="Currency 3 2 2" xfId="2946"/>
    <cellStyle name="Currency 3 3" xfId="2947"/>
    <cellStyle name="Currency 30" xfId="1837"/>
    <cellStyle name="Currency 30 2" xfId="1838"/>
    <cellStyle name="Currency 30 2 2" xfId="1839"/>
    <cellStyle name="Currency 30 3" xfId="1840"/>
    <cellStyle name="Currency 31" xfId="1841"/>
    <cellStyle name="Currency 31 2" xfId="1842"/>
    <cellStyle name="Currency 31 2 2" xfId="1843"/>
    <cellStyle name="Currency 31 3" xfId="1844"/>
    <cellStyle name="Currency 32" xfId="1845"/>
    <cellStyle name="Currency 32 2" xfId="1846"/>
    <cellStyle name="Currency 32 2 2" xfId="1847"/>
    <cellStyle name="Currency 32 3" xfId="1848"/>
    <cellStyle name="Currency 33" xfId="1849"/>
    <cellStyle name="Currency 33 2" xfId="1850"/>
    <cellStyle name="Currency 33 2 2" xfId="1851"/>
    <cellStyle name="Currency 33 3" xfId="1852"/>
    <cellStyle name="Currency 34" xfId="1853"/>
    <cellStyle name="Currency 34 2" xfId="1854"/>
    <cellStyle name="Currency 34 2 2" xfId="1855"/>
    <cellStyle name="Currency 34 3" xfId="1856"/>
    <cellStyle name="Currency 35" xfId="1857"/>
    <cellStyle name="Currency 35 2" xfId="1858"/>
    <cellStyle name="Currency 35 2 2" xfId="1859"/>
    <cellStyle name="Currency 35 3" xfId="1860"/>
    <cellStyle name="Currency 36" xfId="1861"/>
    <cellStyle name="Currency 36 2" xfId="1862"/>
    <cellStyle name="Currency 36 2 2" xfId="1863"/>
    <cellStyle name="Currency 36 3" xfId="1864"/>
    <cellStyle name="Currency 37" xfId="1865"/>
    <cellStyle name="Currency 37 2" xfId="1866"/>
    <cellStyle name="Currency 37 2 2" xfId="1867"/>
    <cellStyle name="Currency 37 3" xfId="1868"/>
    <cellStyle name="Currency 38" xfId="1869"/>
    <cellStyle name="Currency 38 2" xfId="1870"/>
    <cellStyle name="Currency 38 2 2" xfId="1871"/>
    <cellStyle name="Currency 38 3" xfId="1872"/>
    <cellStyle name="Currency 39" xfId="1873"/>
    <cellStyle name="Currency 39 2" xfId="1874"/>
    <cellStyle name="Currency 39 2 2" xfId="1875"/>
    <cellStyle name="Currency 39 3" xfId="1876"/>
    <cellStyle name="Currency 4" xfId="746"/>
    <cellStyle name="Currency 4 2" xfId="2948"/>
    <cellStyle name="Currency 40" xfId="1877"/>
    <cellStyle name="Currency 40 2" xfId="1878"/>
    <cellStyle name="Currency 40 2 2" xfId="1879"/>
    <cellStyle name="Currency 40 3" xfId="1880"/>
    <cellStyle name="Currency 41" xfId="1881"/>
    <cellStyle name="Currency 41 2" xfId="1882"/>
    <cellStyle name="Currency 41 2 2" xfId="1883"/>
    <cellStyle name="Currency 41 3" xfId="1884"/>
    <cellStyle name="Currency 42" xfId="1885"/>
    <cellStyle name="Currency 42 2" xfId="1886"/>
    <cellStyle name="Currency 42 2 2" xfId="1887"/>
    <cellStyle name="Currency 42 3" xfId="1888"/>
    <cellStyle name="Currency 43" xfId="1889"/>
    <cellStyle name="Currency 43 2" xfId="1890"/>
    <cellStyle name="Currency 43 2 2" xfId="1891"/>
    <cellStyle name="Currency 43 3" xfId="1892"/>
    <cellStyle name="Currency 44" xfId="1893"/>
    <cellStyle name="Currency 44 2" xfId="1894"/>
    <cellStyle name="Currency 44 2 2" xfId="1895"/>
    <cellStyle name="Currency 44 3" xfId="1896"/>
    <cellStyle name="Currency 45" xfId="1897"/>
    <cellStyle name="Currency 45 2" xfId="1898"/>
    <cellStyle name="Currency 45 2 2" xfId="1899"/>
    <cellStyle name="Currency 45 3" xfId="1900"/>
    <cellStyle name="Currency 46" xfId="1901"/>
    <cellStyle name="Currency 46 2" xfId="1902"/>
    <cellStyle name="Currency 46 2 2" xfId="1903"/>
    <cellStyle name="Currency 46 3" xfId="1904"/>
    <cellStyle name="Currency 47" xfId="1905"/>
    <cellStyle name="Currency 47 2" xfId="1906"/>
    <cellStyle name="Currency 47 2 2" xfId="1907"/>
    <cellStyle name="Currency 47 3" xfId="1908"/>
    <cellStyle name="Currency 48" xfId="1909"/>
    <cellStyle name="Currency 48 2" xfId="1910"/>
    <cellStyle name="Currency 48 2 2" xfId="1911"/>
    <cellStyle name="Currency 48 3" xfId="1912"/>
    <cellStyle name="Currency 49" xfId="1913"/>
    <cellStyle name="Currency 49 2" xfId="1914"/>
    <cellStyle name="Currency 49 2 2" xfId="1915"/>
    <cellStyle name="Currency 49 3" xfId="1916"/>
    <cellStyle name="Currency 5" xfId="747"/>
    <cellStyle name="Currency 5 2" xfId="2949"/>
    <cellStyle name="Currency 50" xfId="3725"/>
    <cellStyle name="Currency 6" xfId="748"/>
    <cellStyle name="Currency 6 2" xfId="2950"/>
    <cellStyle name="Currency 7" xfId="1917"/>
    <cellStyle name="Currency 7 2" xfId="1918"/>
    <cellStyle name="Currency 7 2 2" xfId="1919"/>
    <cellStyle name="Currency 7 3" xfId="1920"/>
    <cellStyle name="Currency 8" xfId="1921"/>
    <cellStyle name="Currency 8 2" xfId="1922"/>
    <cellStyle name="Currency 8 2 2" xfId="1923"/>
    <cellStyle name="Currency 8 3" xfId="1924"/>
    <cellStyle name="Currency 9" xfId="1925"/>
    <cellStyle name="Currency 9 2" xfId="1926"/>
    <cellStyle name="Currency 9 2 2" xfId="1927"/>
    <cellStyle name="Currency 9 3" xfId="1928"/>
    <cellStyle name="Currency0" xfId="215"/>
    <cellStyle name="Currency0 2" xfId="1929"/>
    <cellStyle name="Currency1" xfId="216"/>
    <cellStyle name="Currency1 10" xfId="3401"/>
    <cellStyle name="Currency1 11" xfId="3781"/>
    <cellStyle name="Currency1 2" xfId="217"/>
    <cellStyle name="Currency1 2 2" xfId="2951"/>
    <cellStyle name="Currency1 3" xfId="218"/>
    <cellStyle name="Currency1 3 2" xfId="749"/>
    <cellStyle name="Currency1 3 2 2" xfId="2952"/>
    <cellStyle name="Currency1 3 3" xfId="2953"/>
    <cellStyle name="Currency1 4" xfId="578"/>
    <cellStyle name="Currency1 4 2" xfId="1267"/>
    <cellStyle name="Currency1 4 2 2" xfId="2954"/>
    <cellStyle name="Currency1 4 3" xfId="2955"/>
    <cellStyle name="Currency1 5" xfId="1080"/>
    <cellStyle name="Currency1 5 2" xfId="2956"/>
    <cellStyle name="Currency1 6" xfId="1081"/>
    <cellStyle name="Currency1 7" xfId="1082"/>
    <cellStyle name="Currency1 8" xfId="1083"/>
    <cellStyle name="Currency1 9" xfId="1084"/>
    <cellStyle name="CUSTOM" xfId="750"/>
    <cellStyle name="custom 2" xfId="1930"/>
    <cellStyle name="custom 3" xfId="1931"/>
    <cellStyle name="Dash" xfId="219"/>
    <cellStyle name="Date" xfId="220"/>
    <cellStyle name="Date 10" xfId="751"/>
    <cellStyle name="Date 2" xfId="221"/>
    <cellStyle name="Date 2 2" xfId="752"/>
    <cellStyle name="Date 3" xfId="1085"/>
    <cellStyle name="Date 4" xfId="1086"/>
    <cellStyle name="Date 5" xfId="1087"/>
    <cellStyle name="Date 6" xfId="1088"/>
    <cellStyle name="Date 7" xfId="1089"/>
    <cellStyle name="Date 8" xfId="1090"/>
    <cellStyle name="Date 9" xfId="1091"/>
    <cellStyle name="Date Aligned" xfId="222"/>
    <cellStyle name="Date Short" xfId="223"/>
    <cellStyle name="Date_(10_20091009) Budget 2010_AXIATA GROUP BERHAD" xfId="985"/>
    <cellStyle name="Dollar" xfId="1932"/>
    <cellStyle name="Dollar (zero dec)" xfId="224"/>
    <cellStyle name="Dollar (zero dec) 10" xfId="3404"/>
    <cellStyle name="Dollar (zero dec) 11" xfId="3782"/>
    <cellStyle name="Dollar (zero dec) 2" xfId="225"/>
    <cellStyle name="Dollar (zero dec) 2 2" xfId="2957"/>
    <cellStyle name="Dollar (zero dec) 3" xfId="226"/>
    <cellStyle name="Dollar (zero dec) 3 2" xfId="753"/>
    <cellStyle name="Dollar (zero dec) 3 2 2" xfId="2958"/>
    <cellStyle name="Dollar (zero dec) 3 3" xfId="2959"/>
    <cellStyle name="Dollar (zero dec) 4" xfId="579"/>
    <cellStyle name="Dollar (zero dec) 4 2" xfId="1268"/>
    <cellStyle name="Dollar (zero dec) 4 2 2" xfId="2960"/>
    <cellStyle name="Dollar (zero dec) 4 3" xfId="2961"/>
    <cellStyle name="Dollar (zero dec) 5" xfId="1092"/>
    <cellStyle name="Dollar (zero dec) 5 2" xfId="2962"/>
    <cellStyle name="Dollar (zero dec) 6" xfId="1093"/>
    <cellStyle name="Dollar (zero dec) 7" xfId="1094"/>
    <cellStyle name="Dollar (zero dec) 8" xfId="1095"/>
    <cellStyle name="Dollar (zero dec) 9" xfId="1096"/>
    <cellStyle name="Dollar 2" xfId="1933"/>
    <cellStyle name="Dotted Line" xfId="227"/>
    <cellStyle name="Enter Currency (0)" xfId="228"/>
    <cellStyle name="Enter Currency (0) 2" xfId="229"/>
    <cellStyle name="Enter Currency (0) 2 2" xfId="2963"/>
    <cellStyle name="Enter Currency (0) 3" xfId="230"/>
    <cellStyle name="Enter Currency (0) 3 2" xfId="754"/>
    <cellStyle name="Enter Currency (0) 3 2 2" xfId="2964"/>
    <cellStyle name="Enter Currency (0) 3 3" xfId="2965"/>
    <cellStyle name="Enter Currency (0) 4" xfId="580"/>
    <cellStyle name="Enter Currency (0) 4 2" xfId="1269"/>
    <cellStyle name="Enter Currency (0) 4 2 2" xfId="2966"/>
    <cellStyle name="Enter Currency (0) 4 3" xfId="2967"/>
    <cellStyle name="Enter Currency (0) 5" xfId="1270"/>
    <cellStyle name="Enter Currency (0) 5 2" xfId="2968"/>
    <cellStyle name="Enter Currency (0) 5 3" xfId="3687"/>
    <cellStyle name="Enter Currency (0) 6" xfId="2969"/>
    <cellStyle name="Enter Currency (0) 7" xfId="3405"/>
    <cellStyle name="Enter Currency (0) 8" xfId="3783"/>
    <cellStyle name="Enter Currency (2)" xfId="231"/>
    <cellStyle name="Enter Currency (2) 2" xfId="232"/>
    <cellStyle name="Enter Currency (2) 2 2" xfId="1934"/>
    <cellStyle name="Enter Currency (2) 3" xfId="233"/>
    <cellStyle name="Enter Currency (2) 3 2" xfId="755"/>
    <cellStyle name="Enter Currency (2) 3 2 2" xfId="2970"/>
    <cellStyle name="Enter Currency (2) 3 3" xfId="2971"/>
    <cellStyle name="Enter Currency (2) 4" xfId="581"/>
    <cellStyle name="Enter Currency (2) 4 2" xfId="1271"/>
    <cellStyle name="Enter Currency (2) 4 2 2" xfId="2972"/>
    <cellStyle name="Enter Currency (2) 4 3" xfId="2973"/>
    <cellStyle name="Enter Currency (2) 5" xfId="1272"/>
    <cellStyle name="Enter Currency (2) 5 2" xfId="2974"/>
    <cellStyle name="Enter Currency (2) 5 3" xfId="3688"/>
    <cellStyle name="Enter Currency (2) 6" xfId="2975"/>
    <cellStyle name="Enter Currency (2) 7" xfId="3406"/>
    <cellStyle name="Enter Currency (2) 8" xfId="3784"/>
    <cellStyle name="Enter Units (0)" xfId="234"/>
    <cellStyle name="Enter Units (0) 2" xfId="235"/>
    <cellStyle name="Enter Units (0) 2 2" xfId="2976"/>
    <cellStyle name="Enter Units (0) 3" xfId="236"/>
    <cellStyle name="Enter Units (0) 3 2" xfId="756"/>
    <cellStyle name="Enter Units (0) 3 2 2" xfId="2977"/>
    <cellStyle name="Enter Units (0) 3 3" xfId="2978"/>
    <cellStyle name="Enter Units (0) 4" xfId="582"/>
    <cellStyle name="Enter Units (0) 4 2" xfId="1273"/>
    <cellStyle name="Enter Units (0) 4 2 2" xfId="2979"/>
    <cellStyle name="Enter Units (0) 4 3" xfId="2980"/>
    <cellStyle name="Enter Units (0) 5" xfId="1274"/>
    <cellStyle name="Enter Units (0) 5 2" xfId="2981"/>
    <cellStyle name="Enter Units (0) 5 3" xfId="3689"/>
    <cellStyle name="Enter Units (0) 6" xfId="2982"/>
    <cellStyle name="Enter Units (0) 7" xfId="3407"/>
    <cellStyle name="Enter Units (0) 8" xfId="3788"/>
    <cellStyle name="Enter Units (1)" xfId="237"/>
    <cellStyle name="Enter Units (1) 2" xfId="238"/>
    <cellStyle name="Enter Units (1) 2 2" xfId="1935"/>
    <cellStyle name="Enter Units (1) 3" xfId="239"/>
    <cellStyle name="Enter Units (1) 3 2" xfId="757"/>
    <cellStyle name="Enter Units (1) 3 2 2" xfId="2983"/>
    <cellStyle name="Enter Units (1) 3 3" xfId="2984"/>
    <cellStyle name="Enter Units (1) 4" xfId="583"/>
    <cellStyle name="Enter Units (1) 4 2" xfId="1275"/>
    <cellStyle name="Enter Units (1) 4 2 2" xfId="2985"/>
    <cellStyle name="Enter Units (1) 4 3" xfId="2986"/>
    <cellStyle name="Enter Units (1) 5" xfId="1276"/>
    <cellStyle name="Enter Units (1) 5 2" xfId="2987"/>
    <cellStyle name="Enter Units (1) 5 3" xfId="3690"/>
    <cellStyle name="Enter Units (1) 6" xfId="2988"/>
    <cellStyle name="Enter Units (1) 7" xfId="3408"/>
    <cellStyle name="Enter Units (1) 8" xfId="3789"/>
    <cellStyle name="Enter Units (2)" xfId="240"/>
    <cellStyle name="Enter Units (2) 2" xfId="241"/>
    <cellStyle name="Enter Units (2) 2 2" xfId="1936"/>
    <cellStyle name="Enter Units (2) 3" xfId="242"/>
    <cellStyle name="Enter Units (2) 3 2" xfId="758"/>
    <cellStyle name="Enter Units (2) 3 2 2" xfId="2989"/>
    <cellStyle name="Enter Units (2) 3 3" xfId="2990"/>
    <cellStyle name="Enter Units (2) 4" xfId="584"/>
    <cellStyle name="Enter Units (2) 4 2" xfId="1277"/>
    <cellStyle name="Enter Units (2) 4 2 2" xfId="2991"/>
    <cellStyle name="Enter Units (2) 4 3" xfId="2992"/>
    <cellStyle name="Enter Units (2) 5" xfId="1278"/>
    <cellStyle name="Enter Units (2) 5 2" xfId="2993"/>
    <cellStyle name="Enter Units (2) 5 3" xfId="3691"/>
    <cellStyle name="Enter Units (2) 6" xfId="2994"/>
    <cellStyle name="Enter Units (2) 7" xfId="3409"/>
    <cellStyle name="Enter Units (2) 8" xfId="3790"/>
    <cellStyle name="Euro" xfId="243"/>
    <cellStyle name="Euro 10" xfId="1937"/>
    <cellStyle name="Euro 2" xfId="1097"/>
    <cellStyle name="Euro 3" xfId="1098"/>
    <cellStyle name="Euro 4" xfId="1099"/>
    <cellStyle name="Euro 5" xfId="1100"/>
    <cellStyle name="Euro 6" xfId="1101"/>
    <cellStyle name="Euro 7" xfId="1102"/>
    <cellStyle name="Euro 8" xfId="1103"/>
    <cellStyle name="Euro 9" xfId="1104"/>
    <cellStyle name="Explanatory Text 2" xfId="986"/>
    <cellStyle name="Explanatory Text 2 2" xfId="1938"/>
    <cellStyle name="Explanatory Text 3" xfId="1279"/>
    <cellStyle name="Explanatory Text 4" xfId="244"/>
    <cellStyle name="Fixed" xfId="245"/>
    <cellStyle name="Fixed 10" xfId="1939"/>
    <cellStyle name="Fixed 2" xfId="246"/>
    <cellStyle name="Fixed 2 2" xfId="1940"/>
    <cellStyle name="Fixed 3" xfId="1105"/>
    <cellStyle name="Fixed 4" xfId="1106"/>
    <cellStyle name="Fixed 5" xfId="1107"/>
    <cellStyle name="Fixed 6" xfId="1108"/>
    <cellStyle name="Fixed 7" xfId="1109"/>
    <cellStyle name="Fixed 8" xfId="1110"/>
    <cellStyle name="Fixed 9" xfId="1111"/>
    <cellStyle name="Footnote" xfId="247"/>
    <cellStyle name="Footnote 2" xfId="987"/>
    <cellStyle name="Good 2" xfId="988"/>
    <cellStyle name="Good 2 2" xfId="1941"/>
    <cellStyle name="Good 3" xfId="1280"/>
    <cellStyle name="Good 4" xfId="248"/>
    <cellStyle name="Grey" xfId="249"/>
    <cellStyle name="Grey 2" xfId="250"/>
    <cellStyle name="Hard Percent" xfId="251"/>
    <cellStyle name="HEADER" xfId="252"/>
    <cellStyle name="HEADER 2" xfId="759"/>
    <cellStyle name="Header1" xfId="253"/>
    <cellStyle name="Header1 2" xfId="760"/>
    <cellStyle name="Header1 3" xfId="1942"/>
    <cellStyle name="Header1 4" xfId="3410"/>
    <cellStyle name="Header2" xfId="254"/>
    <cellStyle name="Header2 2" xfId="761"/>
    <cellStyle name="Header2 2 2" xfId="1943"/>
    <cellStyle name="Header2 3" xfId="1944"/>
    <cellStyle name="Header2 3 2" xfId="1945"/>
    <cellStyle name="Header2 4" xfId="1946"/>
    <cellStyle name="Header2 5" xfId="2995"/>
    <cellStyle name="Header2 6" xfId="3411"/>
    <cellStyle name="Header2 7" xfId="3791"/>
    <cellStyle name="Heading 1 2" xfId="989"/>
    <cellStyle name="Heading 1 2 2" xfId="1947"/>
    <cellStyle name="Heading 1 3" xfId="1281"/>
    <cellStyle name="Heading 1 4" xfId="255"/>
    <cellStyle name="Heading 2 2" xfId="990"/>
    <cellStyle name="Heading 2 2 2" xfId="1948"/>
    <cellStyle name="Heading 2 3" xfId="1282"/>
    <cellStyle name="Heading 2 4" xfId="256"/>
    <cellStyle name="Heading 3 2" xfId="991"/>
    <cellStyle name="Heading 3 2 2" xfId="1949"/>
    <cellStyle name="Heading 3 2 3" xfId="3414"/>
    <cellStyle name="Heading 3 2 4" xfId="3793"/>
    <cellStyle name="Heading 3 3" xfId="1283"/>
    <cellStyle name="Heading 3 3 2" xfId="3415"/>
    <cellStyle name="Heading 3 3 3" xfId="3794"/>
    <cellStyle name="Heading 3 4" xfId="3413"/>
    <cellStyle name="Heading 3 5" xfId="3792"/>
    <cellStyle name="Heading 3 6" xfId="257"/>
    <cellStyle name="Heading 4 2" xfId="992"/>
    <cellStyle name="Heading 4 2 2" xfId="1950"/>
    <cellStyle name="Heading 4 3" xfId="1284"/>
    <cellStyle name="Heading 4 4" xfId="258"/>
    <cellStyle name="HEADING1" xfId="259"/>
    <cellStyle name="HEADING1 10" xfId="762"/>
    <cellStyle name="HEADING1 2" xfId="1112"/>
    <cellStyle name="HEADING1 3" xfId="1113"/>
    <cellStyle name="HEADING1 4" xfId="1114"/>
    <cellStyle name="HEADING1 5" xfId="1115"/>
    <cellStyle name="HEADING1 6" xfId="1116"/>
    <cellStyle name="HEADING1 7" xfId="1117"/>
    <cellStyle name="HEADING1 8" xfId="1118"/>
    <cellStyle name="HEADING1 9" xfId="1119"/>
    <cellStyle name="HEADING2" xfId="260"/>
    <cellStyle name="HEADING2 10" xfId="763"/>
    <cellStyle name="HEADING2 2" xfId="261"/>
    <cellStyle name="HEADING2 2 2" xfId="764"/>
    <cellStyle name="HEADING2 3" xfId="1120"/>
    <cellStyle name="HEADING2 4" xfId="1121"/>
    <cellStyle name="HEADING2 5" xfId="1122"/>
    <cellStyle name="HEADING2 6" xfId="1123"/>
    <cellStyle name="HEADING2 7" xfId="1124"/>
    <cellStyle name="HEADING2 8" xfId="1125"/>
    <cellStyle name="HEADING2 9" xfId="1126"/>
    <cellStyle name="HELV8BLUE" xfId="262"/>
    <cellStyle name="HELV8BLUE 2" xfId="765"/>
    <cellStyle name="HELV8BLUE 3" xfId="1951"/>
    <cellStyle name="HELV8BLUE 4" xfId="3692"/>
    <cellStyle name="Historical" xfId="263"/>
    <cellStyle name="Historical 10" xfId="766"/>
    <cellStyle name="Historical 11" xfId="3416"/>
    <cellStyle name="Historical 12" xfId="3795"/>
    <cellStyle name="Historical 2" xfId="264"/>
    <cellStyle name="Historical 2 2" xfId="767"/>
    <cellStyle name="Historical 3" xfId="265"/>
    <cellStyle name="Historical 3 2" xfId="769"/>
    <cellStyle name="Historical 3 2 2" xfId="2996"/>
    <cellStyle name="Historical 3 3" xfId="768"/>
    <cellStyle name="Historical 4" xfId="585"/>
    <cellStyle name="Historical 4 2" xfId="770"/>
    <cellStyle name="Historical 4 2 2" xfId="2997"/>
    <cellStyle name="Historical 4 3" xfId="2998"/>
    <cellStyle name="Historical 5" xfId="1127"/>
    <cellStyle name="Historical 5 2" xfId="1285"/>
    <cellStyle name="Historical 6" xfId="1128"/>
    <cellStyle name="Historical 6 2" xfId="3418"/>
    <cellStyle name="Historical 7" xfId="1129"/>
    <cellStyle name="Historical 8" xfId="1130"/>
    <cellStyle name="Historical 9" xfId="1131"/>
    <cellStyle name="Hyperlink 2" xfId="266"/>
    <cellStyle name="Hyperlink 2 2" xfId="771"/>
    <cellStyle name="Hyperlink 2 3" xfId="1952"/>
    <cellStyle name="Hyperlink 2 4" xfId="3693"/>
    <cellStyle name="Hyperlink 3" xfId="267"/>
    <cellStyle name="Hyperlink 3 2" xfId="772"/>
    <cellStyle name="Hyperlink 4" xfId="268"/>
    <cellStyle name="Hyperlink 4 2" xfId="773"/>
    <cellStyle name="Hyperlink 5" xfId="636"/>
    <cellStyle name="Hyperlink 5 2" xfId="3419"/>
    <cellStyle name="in" xfId="269"/>
    <cellStyle name="in 2" xfId="993"/>
    <cellStyle name="Input [yellow]" xfId="271"/>
    <cellStyle name="Input [yellow] 2" xfId="272"/>
    <cellStyle name="Input [yellow] 2 2" xfId="1953"/>
    <cellStyle name="Input [yellow] 2 3" xfId="2999"/>
    <cellStyle name="Input [yellow] 2 4" xfId="3341"/>
    <cellStyle name="Input [yellow] 2 5" xfId="3799"/>
    <cellStyle name="Input [yellow] 2 6" xfId="3745"/>
    <cellStyle name="Input [yellow] 3" xfId="1954"/>
    <cellStyle name="Input [yellow] 4" xfId="3000"/>
    <cellStyle name="Input [yellow] 5" xfId="3342"/>
    <cellStyle name="Input [yellow] 6" xfId="3798"/>
    <cellStyle name="Input [yellow] 7" xfId="3746"/>
    <cellStyle name="Input 10" xfId="3351"/>
    <cellStyle name="Input 11" xfId="3346"/>
    <cellStyle name="Input 12" xfId="3350"/>
    <cellStyle name="Input 13" xfId="3657"/>
    <cellStyle name="Input 14" xfId="3797"/>
    <cellStyle name="Input 15" xfId="3747"/>
    <cellStyle name="Input 16" xfId="3758"/>
    <cellStyle name="Input 17" xfId="3748"/>
    <cellStyle name="Input 18" xfId="3757"/>
    <cellStyle name="Input 19" xfId="3744"/>
    <cellStyle name="Input 2" xfId="994"/>
    <cellStyle name="Input 2 2" xfId="1955"/>
    <cellStyle name="Input 2 2 2" xfId="1956"/>
    <cellStyle name="Input 2 3" xfId="1957"/>
    <cellStyle name="Input 2 4" xfId="3001"/>
    <cellStyle name="Input 2 5" xfId="3421"/>
    <cellStyle name="Input 2 6" xfId="3800"/>
    <cellStyle name="Input 20" xfId="3756"/>
    <cellStyle name="Input 21" xfId="270"/>
    <cellStyle name="Input 3" xfId="1286"/>
    <cellStyle name="Input 3 2" xfId="3002"/>
    <cellStyle name="Input 3 3" xfId="3422"/>
    <cellStyle name="Input 3 4" xfId="3801"/>
    <cellStyle name="Input 4" xfId="1287"/>
    <cellStyle name="Input 4 2" xfId="3003"/>
    <cellStyle name="Input 4 3" xfId="3423"/>
    <cellStyle name="Input 4 4" xfId="3802"/>
    <cellStyle name="Input 5" xfId="1288"/>
    <cellStyle name="Input 5 2" xfId="3004"/>
    <cellStyle name="Input 5 3" xfId="3424"/>
    <cellStyle name="Input 5 4" xfId="3803"/>
    <cellStyle name="Input 6" xfId="1289"/>
    <cellStyle name="Input 6 2" xfId="3005"/>
    <cellStyle name="Input 6 3" xfId="3425"/>
    <cellStyle name="Input 6 4" xfId="3804"/>
    <cellStyle name="Input 7" xfId="1290"/>
    <cellStyle name="Input 7 2" xfId="3006"/>
    <cellStyle name="Input 7 3" xfId="3426"/>
    <cellStyle name="Input 7 4" xfId="3805"/>
    <cellStyle name="Input 8" xfId="3420"/>
    <cellStyle name="Input 9" xfId="3343"/>
    <cellStyle name="INPUTn" xfId="273"/>
    <cellStyle name="INPUTn 2" xfId="995"/>
    <cellStyle name="International" xfId="274"/>
    <cellStyle name="ken" xfId="275"/>
    <cellStyle name="ken 2" xfId="276"/>
    <cellStyle name="ken 2 2" xfId="775"/>
    <cellStyle name="ken 3" xfId="277"/>
    <cellStyle name="ken 3 2" xfId="777"/>
    <cellStyle name="ken 3 2 2" xfId="3007"/>
    <cellStyle name="ken 3 3" xfId="776"/>
    <cellStyle name="ken 4" xfId="586"/>
    <cellStyle name="ken 4 2" xfId="778"/>
    <cellStyle name="ken 4 2 2" xfId="3008"/>
    <cellStyle name="ken 4 3" xfId="3009"/>
    <cellStyle name="ken 5" xfId="774"/>
    <cellStyle name="ken 5 2" xfId="3010"/>
    <cellStyle name="ken 6" xfId="3011"/>
    <cellStyle name="ken 7" xfId="3427"/>
    <cellStyle name="ken 8" xfId="3806"/>
    <cellStyle name="Komma [0]_laroux" xfId="278"/>
    <cellStyle name="Komma_laroux" xfId="279"/>
    <cellStyle name="Link Currency (0)" xfId="280"/>
    <cellStyle name="Link Currency (0) 2" xfId="281"/>
    <cellStyle name="Link Currency (0) 2 2" xfId="3012"/>
    <cellStyle name="Link Currency (0) 3" xfId="282"/>
    <cellStyle name="Link Currency (0) 3 2" xfId="779"/>
    <cellStyle name="Link Currency (0) 3 2 2" xfId="3013"/>
    <cellStyle name="Link Currency (0) 3 3" xfId="3014"/>
    <cellStyle name="Link Currency (0) 4" xfId="587"/>
    <cellStyle name="Link Currency (0) 4 2" xfId="1291"/>
    <cellStyle name="Link Currency (0) 4 2 2" xfId="3015"/>
    <cellStyle name="Link Currency (0) 4 3" xfId="3016"/>
    <cellStyle name="Link Currency (0) 5" xfId="1292"/>
    <cellStyle name="Link Currency (0) 5 2" xfId="3017"/>
    <cellStyle name="Link Currency (0) 5 3" xfId="3694"/>
    <cellStyle name="Link Currency (0) 6" xfId="3018"/>
    <cellStyle name="Link Currency (0) 7" xfId="3428"/>
    <cellStyle name="Link Currency (0) 8" xfId="3807"/>
    <cellStyle name="Link Currency (2)" xfId="283"/>
    <cellStyle name="Link Currency (2) 2" xfId="284"/>
    <cellStyle name="Link Currency (2) 2 2" xfId="1958"/>
    <cellStyle name="Link Currency (2) 3" xfId="285"/>
    <cellStyle name="Link Currency (2) 3 2" xfId="780"/>
    <cellStyle name="Link Currency (2) 3 2 2" xfId="3019"/>
    <cellStyle name="Link Currency (2) 3 3" xfId="3020"/>
    <cellStyle name="Link Currency (2) 4" xfId="588"/>
    <cellStyle name="Link Currency (2) 4 2" xfId="1293"/>
    <cellStyle name="Link Currency (2) 4 2 2" xfId="3021"/>
    <cellStyle name="Link Currency (2) 4 3" xfId="3022"/>
    <cellStyle name="Link Currency (2) 5" xfId="1294"/>
    <cellStyle name="Link Currency (2) 5 2" xfId="3023"/>
    <cellStyle name="Link Currency (2) 5 3" xfId="3695"/>
    <cellStyle name="Link Currency (2) 6" xfId="3024"/>
    <cellStyle name="Link Currency (2) 7" xfId="3429"/>
    <cellStyle name="Link Currency (2) 8" xfId="3810"/>
    <cellStyle name="Link Units (0)" xfId="286"/>
    <cellStyle name="Link Units (0) 2" xfId="287"/>
    <cellStyle name="Link Units (0) 2 2" xfId="3025"/>
    <cellStyle name="Link Units (0) 3" xfId="288"/>
    <cellStyle name="Link Units (0) 3 2" xfId="781"/>
    <cellStyle name="Link Units (0) 3 2 2" xfId="3026"/>
    <cellStyle name="Link Units (0) 3 3" xfId="3027"/>
    <cellStyle name="Link Units (0) 4" xfId="589"/>
    <cellStyle name="Link Units (0) 4 2" xfId="1295"/>
    <cellStyle name="Link Units (0) 4 2 2" xfId="3028"/>
    <cellStyle name="Link Units (0) 4 3" xfId="3029"/>
    <cellStyle name="Link Units (0) 5" xfId="1296"/>
    <cellStyle name="Link Units (0) 5 2" xfId="3030"/>
    <cellStyle name="Link Units (0) 5 3" xfId="3696"/>
    <cellStyle name="Link Units (0) 6" xfId="3031"/>
    <cellStyle name="Link Units (0) 7" xfId="3430"/>
    <cellStyle name="Link Units (0) 8" xfId="3811"/>
    <cellStyle name="Link Units (1)" xfId="289"/>
    <cellStyle name="Link Units (1) 2" xfId="290"/>
    <cellStyle name="Link Units (1) 2 2" xfId="1959"/>
    <cellStyle name="Link Units (1) 3" xfId="291"/>
    <cellStyle name="Link Units (1) 3 2" xfId="782"/>
    <cellStyle name="Link Units (1) 3 2 2" xfId="3032"/>
    <cellStyle name="Link Units (1) 3 3" xfId="3033"/>
    <cellStyle name="Link Units (1) 4" xfId="590"/>
    <cellStyle name="Link Units (1) 4 2" xfId="1297"/>
    <cellStyle name="Link Units (1) 4 2 2" xfId="3034"/>
    <cellStyle name="Link Units (1) 4 3" xfId="3035"/>
    <cellStyle name="Link Units (1) 5" xfId="1298"/>
    <cellStyle name="Link Units (1) 5 2" xfId="3036"/>
    <cellStyle name="Link Units (1) 5 3" xfId="3697"/>
    <cellStyle name="Link Units (1) 6" xfId="3037"/>
    <cellStyle name="Link Units (1) 7" xfId="3431"/>
    <cellStyle name="Link Units (1) 8" xfId="3812"/>
    <cellStyle name="Link Units (2)" xfId="292"/>
    <cellStyle name="Link Units (2) 2" xfId="293"/>
    <cellStyle name="Link Units (2) 2 2" xfId="1960"/>
    <cellStyle name="Link Units (2) 3" xfId="294"/>
    <cellStyle name="Link Units (2) 3 2" xfId="783"/>
    <cellStyle name="Link Units (2) 3 2 2" xfId="3038"/>
    <cellStyle name="Link Units (2) 3 3" xfId="3039"/>
    <cellStyle name="Link Units (2) 4" xfId="591"/>
    <cellStyle name="Link Units (2) 4 2" xfId="1299"/>
    <cellStyle name="Link Units (2) 4 2 2" xfId="3040"/>
    <cellStyle name="Link Units (2) 4 3" xfId="3041"/>
    <cellStyle name="Link Units (2) 5" xfId="1300"/>
    <cellStyle name="Link Units (2) 5 2" xfId="3042"/>
    <cellStyle name="Link Units (2) 5 3" xfId="3698"/>
    <cellStyle name="Link Units (2) 6" xfId="3043"/>
    <cellStyle name="Link Units (2) 7" xfId="3432"/>
    <cellStyle name="Link Units (2) 8" xfId="3813"/>
    <cellStyle name="Linked" xfId="295"/>
    <cellStyle name="Linked 2" xfId="784"/>
    <cellStyle name="Linked Cell 2" xfId="996"/>
    <cellStyle name="Linked Cell 2 2" xfId="1961"/>
    <cellStyle name="Linked Cell 3" xfId="1301"/>
    <cellStyle name="Linked Cell 4" xfId="296"/>
    <cellStyle name="Millares_US GAAP" xfId="1962"/>
    <cellStyle name="Milliers [0]_AR1194" xfId="297"/>
    <cellStyle name="Milliers_AR1194" xfId="298"/>
    <cellStyle name="Model" xfId="299"/>
    <cellStyle name="Model 2" xfId="785"/>
    <cellStyle name="Model 3" xfId="3433"/>
    <cellStyle name="Model 4" xfId="3814"/>
    <cellStyle name="Monétaire [0]_AR1194" xfId="300"/>
    <cellStyle name="Monétaire_AR1194" xfId="301"/>
    <cellStyle name="Multiple" xfId="302"/>
    <cellStyle name="N" xfId="303"/>
    <cellStyle name="N 2" xfId="997"/>
    <cellStyle name="Name" xfId="304"/>
    <cellStyle name="Name 10" xfId="786"/>
    <cellStyle name="Name 2" xfId="1132"/>
    <cellStyle name="Name 3" xfId="1133"/>
    <cellStyle name="Name 4" xfId="1134"/>
    <cellStyle name="Name 5" xfId="1135"/>
    <cellStyle name="Name 6" xfId="1136"/>
    <cellStyle name="Name 7" xfId="1137"/>
    <cellStyle name="Name 8" xfId="1138"/>
    <cellStyle name="Name 9" xfId="1139"/>
    <cellStyle name="Neutral 2" xfId="998"/>
    <cellStyle name="Neutral 2 2" xfId="1963"/>
    <cellStyle name="Neutral 3" xfId="1302"/>
    <cellStyle name="Neutral 4" xfId="305"/>
    <cellStyle name="no dec" xfId="306"/>
    <cellStyle name="Normal" xfId="0" builtinId="0"/>
    <cellStyle name="Normal - Style1" xfId="307"/>
    <cellStyle name="Normal - Style1 2" xfId="1964"/>
    <cellStyle name="Normal - Style1 3" xfId="1965"/>
    <cellStyle name="Normal - Style5" xfId="308"/>
    <cellStyle name="Normal - Style5 2" xfId="787"/>
    <cellStyle name="Normal - Style5 3" xfId="1966"/>
    <cellStyle name="Normal 10" xfId="634"/>
    <cellStyle name="Normal 10 2" xfId="1967"/>
    <cellStyle name="Normal 10 2 2" xfId="3044"/>
    <cellStyle name="Normal 10 3" xfId="1968"/>
    <cellStyle name="Normal 100" xfId="3653"/>
    <cellStyle name="Normal 101" xfId="3654"/>
    <cellStyle name="Normal 102" xfId="3655"/>
    <cellStyle name="Normal 103" xfId="3665"/>
    <cellStyle name="Normal 104" xfId="3667"/>
    <cellStyle name="Normal 105" xfId="3723"/>
    <cellStyle name="Normal 106" xfId="3726"/>
    <cellStyle name="Normal 107" xfId="3728"/>
    <cellStyle name="Normal 108" xfId="4007"/>
    <cellStyle name="Normal 109" xfId="4014"/>
    <cellStyle name="Normal 11" xfId="788"/>
    <cellStyle name="Normal 11 2" xfId="789"/>
    <cellStyle name="Normal 11 2 2" xfId="3045"/>
    <cellStyle name="Normal 11 2 3" xfId="3309"/>
    <cellStyle name="Normal 11 3" xfId="1969"/>
    <cellStyle name="Normal 110" xfId="4015"/>
    <cellStyle name="Normal 111" xfId="4016"/>
    <cellStyle name="Normal 112" xfId="4017"/>
    <cellStyle name="Normal 113" xfId="4018"/>
    <cellStyle name="Normal 12" xfId="1059"/>
    <cellStyle name="Normal 12 2" xfId="1303"/>
    <cellStyle name="Normal 12 3" xfId="1970"/>
    <cellStyle name="Normal 12 3 2" xfId="1971"/>
    <cellStyle name="Normal 12 4" xfId="1972"/>
    <cellStyle name="Normal 12 5" xfId="3046"/>
    <cellStyle name="Normal 12 6" xfId="3434"/>
    <cellStyle name="Normal 12 7" xfId="3658"/>
    <cellStyle name="Normal 12 8" xfId="3815"/>
    <cellStyle name="Normal 13" xfId="3"/>
    <cellStyle name="Normal 13 2" xfId="1973"/>
    <cellStyle name="Normal 14" xfId="1196"/>
    <cellStyle name="Normal 14 2" xfId="1974"/>
    <cellStyle name="Normal 14 3" xfId="3435"/>
    <cellStyle name="Normal 14 4" xfId="3659"/>
    <cellStyle name="Normal 14 5" xfId="3816"/>
    <cellStyle name="Normal 15" xfId="1199"/>
    <cellStyle name="Normal 15 2" xfId="1975"/>
    <cellStyle name="Normal 15 3" xfId="3436"/>
    <cellStyle name="Normal 15 4" xfId="3660"/>
    <cellStyle name="Normal 15 5" xfId="3817"/>
    <cellStyle name="Normal 16" xfId="1200"/>
    <cellStyle name="Normal 16 2" xfId="1976"/>
    <cellStyle name="Normal 17" xfId="635"/>
    <cellStyle name="Normal 17 2" xfId="1977"/>
    <cellStyle name="Normal 18" xfId="1201"/>
    <cellStyle name="Normal 18 2" xfId="1978"/>
    <cellStyle name="Normal 19" xfId="1342"/>
    <cellStyle name="Normal 19 2" xfId="1979"/>
    <cellStyle name="Normal 2" xfId="309"/>
    <cellStyle name="Normal 2 10" xfId="791"/>
    <cellStyle name="Normal 2 10 2" xfId="3047"/>
    <cellStyle name="Normal 2 11" xfId="1980"/>
    <cellStyle name="Normal 2 11 2" xfId="1981"/>
    <cellStyle name="Normal 2 11 2 2" xfId="1982"/>
    <cellStyle name="Normal 2 11 2 2 2" xfId="1983"/>
    <cellStyle name="Normal 2 11 2 2 2 2" xfId="1984"/>
    <cellStyle name="Normal 2 11 2 2 3" xfId="1985"/>
    <cellStyle name="Normal 2 11 2 3" xfId="1986"/>
    <cellStyle name="Normal 2 11 3" xfId="1987"/>
    <cellStyle name="Normal 2 11 3 2" xfId="1988"/>
    <cellStyle name="Normal 2 11 3 2 2" xfId="1989"/>
    <cellStyle name="Normal 2 11 3 3" xfId="1990"/>
    <cellStyle name="Normal 2 11 4" xfId="1991"/>
    <cellStyle name="Normal 2 11 4 2" xfId="1992"/>
    <cellStyle name="Normal 2 11 4 2 2" xfId="1993"/>
    <cellStyle name="Normal 2 11 4 3" xfId="1994"/>
    <cellStyle name="Normal 2 11 5" xfId="1995"/>
    <cellStyle name="Normal 2 11 5 2" xfId="1996"/>
    <cellStyle name="Normal 2 11 5 2 2" xfId="1997"/>
    <cellStyle name="Normal 2 11 5 3" xfId="1998"/>
    <cellStyle name="Normal 2 11 6" xfId="1999"/>
    <cellStyle name="Normal 2 12" xfId="2000"/>
    <cellStyle name="Normal 2 13" xfId="3437"/>
    <cellStyle name="Normal 2 2" xfId="310"/>
    <cellStyle name="Normal 2 2 2" xfId="311"/>
    <cellStyle name="Normal 2 2 2 2" xfId="793"/>
    <cellStyle name="Normal 2 2 3" xfId="592"/>
    <cellStyle name="Normal 2 2 3 2" xfId="794"/>
    <cellStyle name="Normal 2 2 4" xfId="593"/>
    <cellStyle name="Normal 2 2 4 2" xfId="1054"/>
    <cellStyle name="Normal 2 2 5" xfId="594"/>
    <cellStyle name="Normal 2 2 6" xfId="792"/>
    <cellStyle name="Normal 2 2_(11_20091105) Budget 2010_AXIATA GROUP BERHAD" xfId="999"/>
    <cellStyle name="Normal 2 3" xfId="312"/>
    <cellStyle name="Normal 2 3 2" xfId="595"/>
    <cellStyle name="Normal 2 3 3" xfId="596"/>
    <cellStyle name="Normal 2 3 4" xfId="795"/>
    <cellStyle name="Normal 2 3 4 2" xfId="2001"/>
    <cellStyle name="Normal 2 3 4 2 2" xfId="2002"/>
    <cellStyle name="Normal 2 3 4 3" xfId="2003"/>
    <cellStyle name="Normal 2 3 5" xfId="3699"/>
    <cellStyle name="Normal 2 4" xfId="313"/>
    <cellStyle name="Normal 2 4 2" xfId="796"/>
    <cellStyle name="Normal 2 4 2 2" xfId="2004"/>
    <cellStyle name="Normal 2 4 2 2 2" xfId="2005"/>
    <cellStyle name="Normal 2 4 2 3" xfId="2006"/>
    <cellStyle name="Normal 2 4 3" xfId="3700"/>
    <cellStyle name="Normal 2 5" xfId="597"/>
    <cellStyle name="Normal 2 5 2" xfId="1055"/>
    <cellStyle name="Normal 2 6" xfId="1140"/>
    <cellStyle name="Normal 2 6 2" xfId="2007"/>
    <cellStyle name="Normal 2 6 2 2" xfId="2008"/>
    <cellStyle name="Normal 2 6 3" xfId="2009"/>
    <cellStyle name="Normal 2 7" xfId="790"/>
    <cellStyle name="Normal 2 7 2" xfId="2010"/>
    <cellStyle name="Normal 2 7 2 2" xfId="2011"/>
    <cellStyle name="Normal 2 7 3" xfId="2012"/>
    <cellStyle name="Normal 2 8" xfId="1304"/>
    <cellStyle name="Normal 2 8 2" xfId="2013"/>
    <cellStyle name="Normal 2 8 2 2" xfId="2014"/>
    <cellStyle name="Normal 2 8 3" xfId="2015"/>
    <cellStyle name="Normal 2 9" xfId="1251"/>
    <cellStyle name="Normal 2 9 2" xfId="2016"/>
    <cellStyle name="Normal 2 9 2 2" xfId="2017"/>
    <cellStyle name="Normal 2 9 3" xfId="2018"/>
    <cellStyle name="Normal 2_1208_v3(1102)" xfId="314"/>
    <cellStyle name="Normal 20" xfId="2019"/>
    <cellStyle name="Normal 20 2" xfId="2020"/>
    <cellStyle name="Normal 21" xfId="797"/>
    <cellStyle name="Normal 21 2" xfId="2021"/>
    <cellStyle name="Normal 22" xfId="2022"/>
    <cellStyle name="Normal 22 2" xfId="2023"/>
    <cellStyle name="Normal 23" xfId="2024"/>
    <cellStyle name="Normal 23 2" xfId="2025"/>
    <cellStyle name="Normal 24" xfId="2026"/>
    <cellStyle name="Normal 25" xfId="2027"/>
    <cellStyle name="Normal 25 2" xfId="2028"/>
    <cellStyle name="Normal 26" xfId="2029"/>
    <cellStyle name="Normal 26 2" xfId="2030"/>
    <cellStyle name="Normal 27" xfId="2031"/>
    <cellStyle name="Normal 27 2" xfId="2032"/>
    <cellStyle name="Normal 28" xfId="2033"/>
    <cellStyle name="Normal 28 2" xfId="2034"/>
    <cellStyle name="Normal 29" xfId="2035"/>
    <cellStyle name="Normal 29 2" xfId="2036"/>
    <cellStyle name="Normal 29 3" xfId="2037"/>
    <cellStyle name="Normal 29 3 2" xfId="2038"/>
    <cellStyle name="Normal 29 4" xfId="2039"/>
    <cellStyle name="Normal 3" xfId="315"/>
    <cellStyle name="Normal 3 2" xfId="316"/>
    <cellStyle name="Normal 3 2 2" xfId="799"/>
    <cellStyle name="Normal 3 2 2 2" xfId="2040"/>
    <cellStyle name="Normal 3 2 2 2 2" xfId="2041"/>
    <cellStyle name="Normal 3 2 2 3" xfId="2042"/>
    <cellStyle name="Normal 3 2 3" xfId="3701"/>
    <cellStyle name="Normal 3 3" xfId="317"/>
    <cellStyle name="Normal 3 3 2" xfId="800"/>
    <cellStyle name="Normal 3 3 2 2" xfId="2043"/>
    <cellStyle name="Normal 3 3 2 2 2" xfId="2044"/>
    <cellStyle name="Normal 3 3 2 3" xfId="2045"/>
    <cellStyle name="Normal 3 3 3" xfId="3702"/>
    <cellStyle name="Normal 3 4" xfId="798"/>
    <cellStyle name="Normal 3 4 2" xfId="2046"/>
    <cellStyle name="Normal 3 4 2 2" xfId="2047"/>
    <cellStyle name="Normal 3 4 3" xfId="2048"/>
    <cellStyle name="Normal 3 5" xfId="3703"/>
    <cellStyle name="Normal 30" xfId="2049"/>
    <cellStyle name="Normal 30 2" xfId="2050"/>
    <cellStyle name="Normal 30 3" xfId="2051"/>
    <cellStyle name="Normal 30 3 2" xfId="2052"/>
    <cellStyle name="Normal 30 4" xfId="2053"/>
    <cellStyle name="Normal 31" xfId="2054"/>
    <cellStyle name="Normal 31 2" xfId="2055"/>
    <cellStyle name="Normal 31 3" xfId="2056"/>
    <cellStyle name="Normal 31 3 2" xfId="2057"/>
    <cellStyle name="Normal 31 4" xfId="2058"/>
    <cellStyle name="Normal 32" xfId="2059"/>
    <cellStyle name="Normal 32 2" xfId="2060"/>
    <cellStyle name="Normal 32 3" xfId="2061"/>
    <cellStyle name="Normal 32 3 2" xfId="2062"/>
    <cellStyle name="Normal 32 3 2 2" xfId="2063"/>
    <cellStyle name="Normal 32 3 3" xfId="2064"/>
    <cellStyle name="Normal 32 4" xfId="2065"/>
    <cellStyle name="Normal 32 4 2" xfId="2066"/>
    <cellStyle name="Normal 32 4 2 2" xfId="2067"/>
    <cellStyle name="Normal 32 4 3" xfId="2068"/>
    <cellStyle name="Normal 32 5" xfId="2069"/>
    <cellStyle name="Normal 32 5 2" xfId="2070"/>
    <cellStyle name="Normal 32 6" xfId="2071"/>
    <cellStyle name="Normal 33" xfId="2072"/>
    <cellStyle name="Normal 33 2" xfId="2073"/>
    <cellStyle name="Normal 33 2 2" xfId="2074"/>
    <cellStyle name="Normal 33 2 2 2" xfId="2075"/>
    <cellStyle name="Normal 33 2 3" xfId="2076"/>
    <cellStyle name="Normal 33 3" xfId="2077"/>
    <cellStyle name="Normal 33 3 2" xfId="2078"/>
    <cellStyle name="Normal 33 3 2 2" xfId="2079"/>
    <cellStyle name="Normal 33 3 3" xfId="2080"/>
    <cellStyle name="Normal 33 4" xfId="2081"/>
    <cellStyle name="Normal 33 4 2" xfId="2082"/>
    <cellStyle name="Normal 33 5" xfId="2083"/>
    <cellStyle name="Normal 34" xfId="2084"/>
    <cellStyle name="Normal 34 2" xfId="2085"/>
    <cellStyle name="Normal 34 2 2" xfId="2086"/>
    <cellStyle name="Normal 34 3" xfId="2087"/>
    <cellStyle name="Normal 35" xfId="2088"/>
    <cellStyle name="Normal 35 2" xfId="2089"/>
    <cellStyle name="Normal 35 2 2" xfId="2090"/>
    <cellStyle name="Normal 35 3" xfId="2091"/>
    <cellStyle name="Normal 36" xfId="2092"/>
    <cellStyle name="Normal 36 2" xfId="2093"/>
    <cellStyle name="Normal 36 2 2" xfId="2094"/>
    <cellStyle name="Normal 36 2 2 2" xfId="2095"/>
    <cellStyle name="Normal 36 2 3" xfId="2096"/>
    <cellStyle name="Normal 36 3" xfId="2097"/>
    <cellStyle name="Normal 36 3 2" xfId="2098"/>
    <cellStyle name="Normal 36 3 2 2" xfId="2099"/>
    <cellStyle name="Normal 36 3 3" xfId="2100"/>
    <cellStyle name="Normal 36 4" xfId="2101"/>
    <cellStyle name="Normal 36 4 2" xfId="2102"/>
    <cellStyle name="Normal 36 5" xfId="2103"/>
    <cellStyle name="Normal 37" xfId="2104"/>
    <cellStyle name="Normal 37 2" xfId="2105"/>
    <cellStyle name="Normal 37 2 2" xfId="2106"/>
    <cellStyle name="Normal 37 2 2 2" xfId="2107"/>
    <cellStyle name="Normal 37 2 3" xfId="2108"/>
    <cellStyle name="Normal 37 3" xfId="2109"/>
    <cellStyle name="Normal 37 3 2" xfId="2110"/>
    <cellStyle name="Normal 37 3 2 2" xfId="2111"/>
    <cellStyle name="Normal 37 3 3" xfId="2112"/>
    <cellStyle name="Normal 37 4" xfId="2113"/>
    <cellStyle name="Normal 37 4 2" xfId="2114"/>
    <cellStyle name="Normal 37 5" xfId="2115"/>
    <cellStyle name="Normal 38" xfId="2116"/>
    <cellStyle name="Normal 38 2" xfId="2117"/>
    <cellStyle name="Normal 38 2 2" xfId="2118"/>
    <cellStyle name="Normal 38 3" xfId="2119"/>
    <cellStyle name="Normal 39" xfId="2120"/>
    <cellStyle name="Normal 39 2" xfId="2121"/>
    <cellStyle name="Normal 39 2 2" xfId="2122"/>
    <cellStyle name="Normal 39 3" xfId="2123"/>
    <cellStyle name="Normal 4" xfId="318"/>
    <cellStyle name="Normal 4 10" xfId="3661"/>
    <cellStyle name="Normal 4 11" xfId="3818"/>
    <cellStyle name="Normal 4 2" xfId="319"/>
    <cellStyle name="Normal 4 2 2" xfId="320"/>
    <cellStyle name="Normal 4 2 2 2" xfId="803"/>
    <cellStyle name="Normal 4 2 3" xfId="321"/>
    <cellStyle name="Normal 4 2 3 2" xfId="804"/>
    <cellStyle name="Normal 4 2 4" xfId="805"/>
    <cellStyle name="Normal 4 2 4 2" xfId="3048"/>
    <cellStyle name="Normal 4 2 5" xfId="802"/>
    <cellStyle name="Normal 4 2 5 2" xfId="2124"/>
    <cellStyle name="Normal 4 2 5 2 2" xfId="2125"/>
    <cellStyle name="Normal 4 2 5 3" xfId="2126"/>
    <cellStyle name="Normal 4 2 6" xfId="3049"/>
    <cellStyle name="Normal 4 3" xfId="322"/>
    <cellStyle name="Normal 4 3 2" xfId="323"/>
    <cellStyle name="Normal 4 3 2 2" xfId="807"/>
    <cellStyle name="Normal 4 3 3" xfId="806"/>
    <cellStyle name="Normal 4 4" xfId="324"/>
    <cellStyle name="Normal 4 4 2" xfId="808"/>
    <cellStyle name="Normal 4 5" xfId="325"/>
    <cellStyle name="Normal 4 5 2" xfId="809"/>
    <cellStyle name="Normal 4 5 2 2" xfId="2127"/>
    <cellStyle name="Normal 4 5 3" xfId="1306"/>
    <cellStyle name="Normal 4 5 4" xfId="3050"/>
    <cellStyle name="Normal 4 5 5" xfId="3439"/>
    <cellStyle name="Normal 4 5 6" xfId="3662"/>
    <cellStyle name="Normal 4 5 7" xfId="3819"/>
    <cellStyle name="Normal 4 6" xfId="801"/>
    <cellStyle name="Normal 4 6 2" xfId="2128"/>
    <cellStyle name="Normal 4 7" xfId="1305"/>
    <cellStyle name="Normal 4 8" xfId="3051"/>
    <cellStyle name="Normal 4 9" xfId="3438"/>
    <cellStyle name="Normal 40" xfId="2129"/>
    <cellStyle name="Normal 40 2" xfId="2130"/>
    <cellStyle name="Normal 40 2 2" xfId="2131"/>
    <cellStyle name="Normal 40 3" xfId="2132"/>
    <cellStyle name="Normal 41" xfId="2133"/>
    <cellStyle name="Normal 41 2" xfId="2134"/>
    <cellStyle name="Normal 41 2 2" xfId="2135"/>
    <cellStyle name="Normal 41 3" xfId="2136"/>
    <cellStyle name="Normal 42" xfId="2137"/>
    <cellStyle name="Normal 42 2" xfId="2138"/>
    <cellStyle name="Normal 42 2 2" xfId="2139"/>
    <cellStyle name="Normal 42 3" xfId="2140"/>
    <cellStyle name="Normal 43" xfId="2141"/>
    <cellStyle name="Normal 43 2" xfId="2142"/>
    <cellStyle name="Normal 43 2 2" xfId="2143"/>
    <cellStyle name="Normal 43 3" xfId="2144"/>
    <cellStyle name="Normal 44" xfId="2145"/>
    <cellStyle name="Normal 44 2" xfId="2146"/>
    <cellStyle name="Normal 44 2 2" xfId="2147"/>
    <cellStyle name="Normal 44 3" xfId="2148"/>
    <cellStyle name="Normal 45" xfId="2149"/>
    <cellStyle name="Normal 45 2" xfId="2150"/>
    <cellStyle name="Normal 45 2 2" xfId="2151"/>
    <cellStyle name="Normal 45 3" xfId="2152"/>
    <cellStyle name="Normal 46" xfId="2153"/>
    <cellStyle name="Normal 46 2" xfId="2154"/>
    <cellStyle name="Normal 46 2 2" xfId="2155"/>
    <cellStyle name="Normal 46 3" xfId="2156"/>
    <cellStyle name="Normal 47" xfId="2157"/>
    <cellStyle name="Normal 47 2" xfId="2158"/>
    <cellStyle name="Normal 47 2 2" xfId="2159"/>
    <cellStyle name="Normal 47 3" xfId="2160"/>
    <cellStyle name="Normal 48" xfId="2161"/>
    <cellStyle name="Normal 48 2" xfId="2162"/>
    <cellStyle name="Normal 48 2 2" xfId="2163"/>
    <cellStyle name="Normal 48 3" xfId="2164"/>
    <cellStyle name="Normal 49" xfId="2165"/>
    <cellStyle name="Normal 49 2" xfId="2166"/>
    <cellStyle name="Normal 49 2 2" xfId="2167"/>
    <cellStyle name="Normal 49 3" xfId="2168"/>
    <cellStyle name="Normal 5" xfId="326"/>
    <cellStyle name="Normal 5 2" xfId="598"/>
    <cellStyle name="Normal 5 2 2" xfId="811"/>
    <cellStyle name="Normal 5 2 2 2" xfId="2169"/>
    <cellStyle name="Normal 5 2 2 2 2" xfId="2170"/>
    <cellStyle name="Normal 5 2 2 3" xfId="2171"/>
    <cellStyle name="Normal 5 2 3" xfId="3052"/>
    <cellStyle name="Normal 5 3" xfId="599"/>
    <cellStyle name="Normal 5 4" xfId="810"/>
    <cellStyle name="Normal 5 4 2" xfId="2172"/>
    <cellStyle name="Normal 5 4 2 2" xfId="2173"/>
    <cellStyle name="Normal 5 4 3" xfId="2174"/>
    <cellStyle name="Normal 5 5" xfId="3704"/>
    <cellStyle name="Normal 50" xfId="2175"/>
    <cellStyle name="Normal 50 2" xfId="2176"/>
    <cellStyle name="Normal 50 2 2" xfId="2177"/>
    <cellStyle name="Normal 50 3" xfId="2178"/>
    <cellStyle name="Normal 51" xfId="2179"/>
    <cellStyle name="Normal 51 2" xfId="2180"/>
    <cellStyle name="Normal 51 2 2" xfId="2181"/>
    <cellStyle name="Normal 51 3" xfId="2182"/>
    <cellStyle name="Normal 52" xfId="2183"/>
    <cellStyle name="Normal 52 2" xfId="2184"/>
    <cellStyle name="Normal 52 2 2" xfId="2185"/>
    <cellStyle name="Normal 52 3" xfId="2186"/>
    <cellStyle name="Normal 53" xfId="2187"/>
    <cellStyle name="Normal 53 2" xfId="2188"/>
    <cellStyle name="Normal 53 2 2" xfId="2189"/>
    <cellStyle name="Normal 53 3" xfId="2190"/>
    <cellStyle name="Normal 54" xfId="2191"/>
    <cellStyle name="Normal 54 2" xfId="2192"/>
    <cellStyle name="Normal 54 2 2" xfId="2193"/>
    <cellStyle name="Normal 54 3" xfId="2194"/>
    <cellStyle name="Normal 55" xfId="2195"/>
    <cellStyle name="Normal 55 2" xfId="2196"/>
    <cellStyle name="Normal 55 2 2" xfId="2197"/>
    <cellStyle name="Normal 55 3" xfId="2198"/>
    <cellStyle name="Normal 56" xfId="2199"/>
    <cellStyle name="Normal 56 2" xfId="2200"/>
    <cellStyle name="Normal 56 2 2" xfId="2201"/>
    <cellStyle name="Normal 56 3" xfId="2202"/>
    <cellStyle name="Normal 57" xfId="2203"/>
    <cellStyle name="Normal 57 2" xfId="2204"/>
    <cellStyle name="Normal 57 2 2" xfId="2205"/>
    <cellStyle name="Normal 57 3" xfId="2206"/>
    <cellStyle name="Normal 58" xfId="2207"/>
    <cellStyle name="Normal 58 2" xfId="2208"/>
    <cellStyle name="Normal 58 2 2" xfId="2209"/>
    <cellStyle name="Normal 58 3" xfId="2210"/>
    <cellStyle name="Normal 59" xfId="2211"/>
    <cellStyle name="Normal 59 2" xfId="2212"/>
    <cellStyle name="Normal 59 2 2" xfId="2213"/>
    <cellStyle name="Normal 59 3" xfId="2214"/>
    <cellStyle name="Normal 6" xfId="327"/>
    <cellStyle name="Normal 6 2" xfId="812"/>
    <cellStyle name="Normal 6 2 2" xfId="2215"/>
    <cellStyle name="Normal 6 2 2 2" xfId="2216"/>
    <cellStyle name="Normal 6 2 2 3" xfId="3440"/>
    <cellStyle name="Normal 6 2 3" xfId="2217"/>
    <cellStyle name="Normal 6 2 4" xfId="3705"/>
    <cellStyle name="Normal 6 3" xfId="3053"/>
    <cellStyle name="Normal 60" xfId="2218"/>
    <cellStyle name="Normal 60 2" xfId="2219"/>
    <cellStyle name="Normal 60 2 2" xfId="2220"/>
    <cellStyle name="Normal 60 3" xfId="2221"/>
    <cellStyle name="Normal 61" xfId="2222"/>
    <cellStyle name="Normal 61 2" xfId="2223"/>
    <cellStyle name="Normal 61 2 2" xfId="2224"/>
    <cellStyle name="Normal 61 3" xfId="2225"/>
    <cellStyle name="Normal 62" xfId="2226"/>
    <cellStyle name="Normal 62 2" xfId="2227"/>
    <cellStyle name="Normal 62 2 2" xfId="2228"/>
    <cellStyle name="Normal 62 3" xfId="2229"/>
    <cellStyle name="Normal 63" xfId="2230"/>
    <cellStyle name="Normal 63 2" xfId="2231"/>
    <cellStyle name="Normal 63 2 2" xfId="2232"/>
    <cellStyle name="Normal 63 3" xfId="2233"/>
    <cellStyle name="Normal 64" xfId="2234"/>
    <cellStyle name="Normal 64 2" xfId="2235"/>
    <cellStyle name="Normal 64 2 2" xfId="2236"/>
    <cellStyle name="Normal 64 3" xfId="2237"/>
    <cellStyle name="Normal 65" xfId="2238"/>
    <cellStyle name="Normal 65 2" xfId="2239"/>
    <cellStyle name="Normal 65 2 2" xfId="2240"/>
    <cellStyle name="Normal 65 3" xfId="2241"/>
    <cellStyle name="Normal 66" xfId="2242"/>
    <cellStyle name="Normal 66 2" xfId="2243"/>
    <cellStyle name="Normal 66 2 2" xfId="2244"/>
    <cellStyle name="Normal 66 3" xfId="2245"/>
    <cellStyle name="Normal 67" xfId="2246"/>
    <cellStyle name="Normal 67 2" xfId="2247"/>
    <cellStyle name="Normal 67 2 2" xfId="2248"/>
    <cellStyle name="Normal 67 3" xfId="2249"/>
    <cellStyle name="Normal 68" xfId="2250"/>
    <cellStyle name="Normal 68 2" xfId="2251"/>
    <cellStyle name="Normal 68 2 2" xfId="2252"/>
    <cellStyle name="Normal 68 3" xfId="2253"/>
    <cellStyle name="Normal 69" xfId="2254"/>
    <cellStyle name="Normal 69 2" xfId="2255"/>
    <cellStyle name="Normal 69 2 2" xfId="2256"/>
    <cellStyle name="Normal 69 3" xfId="2257"/>
    <cellStyle name="Normal 7" xfId="328"/>
    <cellStyle name="Normal 7 2" xfId="1056"/>
    <cellStyle name="Normal 7 3" xfId="813"/>
    <cellStyle name="Normal 7 3 2" xfId="2258"/>
    <cellStyle name="Normal 7 3 2 2" xfId="2259"/>
    <cellStyle name="Normal 7 3 3" xfId="2260"/>
    <cellStyle name="Normal 70" xfId="2261"/>
    <cellStyle name="Normal 70 2" xfId="2262"/>
    <cellStyle name="Normal 70 2 2" xfId="2263"/>
    <cellStyle name="Normal 70 3" xfId="2264"/>
    <cellStyle name="Normal 71" xfId="2265"/>
    <cellStyle name="Normal 71 2" xfId="2266"/>
    <cellStyle name="Normal 71 2 2" xfId="2267"/>
    <cellStyle name="Normal 71 3" xfId="2268"/>
    <cellStyle name="Normal 72" xfId="2269"/>
    <cellStyle name="Normal 72 2" xfId="2270"/>
    <cellStyle name="Normal 72 2 2" xfId="2271"/>
    <cellStyle name="Normal 72 3" xfId="2272"/>
    <cellStyle name="Normal 73" xfId="2273"/>
    <cellStyle name="Normal 73 2" xfId="2274"/>
    <cellStyle name="Normal 73 2 2" xfId="2275"/>
    <cellStyle name="Normal 73 3" xfId="2276"/>
    <cellStyle name="Normal 74" xfId="2277"/>
    <cellStyle name="Normal 74 2" xfId="2278"/>
    <cellStyle name="Normal 74 2 2" xfId="2279"/>
    <cellStyle name="Normal 74 3" xfId="2280"/>
    <cellStyle name="Normal 75" xfId="2281"/>
    <cellStyle name="Normal 75 2" xfId="2282"/>
    <cellStyle name="Normal 75 2 2" xfId="2283"/>
    <cellStyle name="Normal 75 3" xfId="2284"/>
    <cellStyle name="Normal 76" xfId="2285"/>
    <cellStyle name="Normal 76 2" xfId="2286"/>
    <cellStyle name="Normal 76 2 2" xfId="2287"/>
    <cellStyle name="Normal 76 3" xfId="2288"/>
    <cellStyle name="Normal 77" xfId="2289"/>
    <cellStyle name="Normal 77 2" xfId="2290"/>
    <cellStyle name="Normal 77 2 2" xfId="2291"/>
    <cellStyle name="Normal 77 3" xfId="2292"/>
    <cellStyle name="Normal 78" xfId="2293"/>
    <cellStyle name="Normal 78 2" xfId="2294"/>
    <cellStyle name="Normal 78 2 2" xfId="2295"/>
    <cellStyle name="Normal 78 3" xfId="2296"/>
    <cellStyle name="Normal 79" xfId="2297"/>
    <cellStyle name="Normal 79 2" xfId="2298"/>
    <cellStyle name="Normal 79 2 2" xfId="2299"/>
    <cellStyle name="Normal 79 3" xfId="2300"/>
    <cellStyle name="Normal 8" xfId="329"/>
    <cellStyle name="Normal 8 2" xfId="1057"/>
    <cellStyle name="Normal 8 2 2" xfId="3706"/>
    <cellStyle name="Normal 8 3" xfId="3707"/>
    <cellStyle name="Normal 80" xfId="2301"/>
    <cellStyle name="Normal 80 2" xfId="2302"/>
    <cellStyle name="Normal 80 2 2" xfId="2303"/>
    <cellStyle name="Normal 80 3" xfId="2304"/>
    <cellStyle name="Normal 81" xfId="2305"/>
    <cellStyle name="Normal 81 2" xfId="2306"/>
    <cellStyle name="Normal 81 2 2" xfId="2307"/>
    <cellStyle name="Normal 81 3" xfId="2308"/>
    <cellStyle name="Normal 82" xfId="2309"/>
    <cellStyle name="Normal 82 2" xfId="2310"/>
    <cellStyle name="Normal 82 2 2" xfId="2311"/>
    <cellStyle name="Normal 82 3" xfId="2312"/>
    <cellStyle name="Normal 83" xfId="2313"/>
    <cellStyle name="Normal 83 2" xfId="2314"/>
    <cellStyle name="Normal 83 2 2" xfId="2315"/>
    <cellStyle name="Normal 83 3" xfId="2316"/>
    <cellStyle name="Normal 84" xfId="2317"/>
    <cellStyle name="Normal 84 2" xfId="2318"/>
    <cellStyle name="Normal 84 2 2" xfId="2319"/>
    <cellStyle name="Normal 84 2 2 2" xfId="2320"/>
    <cellStyle name="Normal 84 2 3" xfId="2321"/>
    <cellStyle name="Normal 84 3" xfId="2322"/>
    <cellStyle name="Normal 84 3 2" xfId="2323"/>
    <cellStyle name="Normal 84 4" xfId="2324"/>
    <cellStyle name="Normal 85" xfId="2767"/>
    <cellStyle name="Normal 86" xfId="3054"/>
    <cellStyle name="Normal 87" xfId="3055"/>
    <cellStyle name="Normal 88" xfId="3308"/>
    <cellStyle name="Normal 89" xfId="3310"/>
    <cellStyle name="Normal 89 2" xfId="3708"/>
    <cellStyle name="Normal 9" xfId="554"/>
    <cellStyle name="Normal 9 2" xfId="1000"/>
    <cellStyle name="Normal 9 2 2" xfId="3056"/>
    <cellStyle name="Normal 9 2 3" xfId="3709"/>
    <cellStyle name="Normal 9 3" xfId="1344"/>
    <cellStyle name="Normal 9 3 2" xfId="3314"/>
    <cellStyle name="Normal 9 4" xfId="3057"/>
    <cellStyle name="Normal 90" xfId="3313"/>
    <cellStyle name="Normal 91" xfId="3315"/>
    <cellStyle name="Normal 92" xfId="3318"/>
    <cellStyle name="Normal 93" xfId="3321"/>
    <cellStyle name="Normal 94" xfId="3324"/>
    <cellStyle name="Normal 95" xfId="3327"/>
    <cellStyle name="Normal 96" xfId="3329"/>
    <cellStyle name="Normal 97" xfId="3331"/>
    <cellStyle name="Normal 98" xfId="3645"/>
    <cellStyle name="Normal 99" xfId="3652"/>
    <cellStyle name="Normal Indent 1" xfId="330"/>
    <cellStyle name="Normal Indent 1 10" xfId="3441"/>
    <cellStyle name="Normal Indent 1 11" xfId="3820"/>
    <cellStyle name="Normal Indent 1 2" xfId="331"/>
    <cellStyle name="Normal Indent 1 2 2" xfId="3058"/>
    <cellStyle name="Normal Indent 1 3" xfId="332"/>
    <cellStyle name="Normal Indent 1 3 2" xfId="814"/>
    <cellStyle name="Normal Indent 1 3 2 2" xfId="3059"/>
    <cellStyle name="Normal Indent 1 3 3" xfId="3060"/>
    <cellStyle name="Normal Indent 1 4" xfId="600"/>
    <cellStyle name="Normal Indent 1 4 2" xfId="1307"/>
    <cellStyle name="Normal Indent 1 4 2 2" xfId="3061"/>
    <cellStyle name="Normal Indent 1 4 3" xfId="3062"/>
    <cellStyle name="Normal Indent 1 5" xfId="1141"/>
    <cellStyle name="Normal Indent 1 5 2" xfId="3063"/>
    <cellStyle name="Normal Indent 1 6" xfId="1142"/>
    <cellStyle name="Normal Indent 1 7" xfId="1143"/>
    <cellStyle name="Normal Indent 1 8" xfId="1144"/>
    <cellStyle name="Normal Indent 1 9" xfId="1145"/>
    <cellStyle name="Normal Indent 2" xfId="333"/>
    <cellStyle name="Normal Indent 2 10" xfId="3442"/>
    <cellStyle name="Normal Indent 2 11" xfId="3821"/>
    <cellStyle name="Normal Indent 2 2" xfId="334"/>
    <cellStyle name="Normal Indent 2 2 2" xfId="3064"/>
    <cellStyle name="Normal Indent 2 3" xfId="335"/>
    <cellStyle name="Normal Indent 2 3 2" xfId="815"/>
    <cellStyle name="Normal Indent 2 3 2 2" xfId="3065"/>
    <cellStyle name="Normal Indent 2 3 3" xfId="3066"/>
    <cellStyle name="Normal Indent 2 4" xfId="601"/>
    <cellStyle name="Normal Indent 2 4 2" xfId="1308"/>
    <cellStyle name="Normal Indent 2 4 2 2" xfId="3067"/>
    <cellStyle name="Normal Indent 2 4 3" xfId="3068"/>
    <cellStyle name="Normal Indent 2 5" xfId="1146"/>
    <cellStyle name="Normal Indent 2 5 2" xfId="3069"/>
    <cellStyle name="Normal Indent 2 6" xfId="1147"/>
    <cellStyle name="Normal Indent 2 7" xfId="1148"/>
    <cellStyle name="Normal Indent 2 8" xfId="1149"/>
    <cellStyle name="Normal Indent 2 9" xfId="1150"/>
    <cellStyle name="NormalGB" xfId="336"/>
    <cellStyle name="NormalGB 2" xfId="1001"/>
    <cellStyle name="Note 2" xfId="338"/>
    <cellStyle name="Note 2 2" xfId="339"/>
    <cellStyle name="Note 2 2 2" xfId="817"/>
    <cellStyle name="Note 2 2 3" xfId="2325"/>
    <cellStyle name="Note 2 2 4" xfId="3070"/>
    <cellStyle name="Note 2 2 5" xfId="3445"/>
    <cellStyle name="Note 2 2 6" xfId="3824"/>
    <cellStyle name="Note 2 3" xfId="602"/>
    <cellStyle name="Note 2 3 2" xfId="2326"/>
    <cellStyle name="Note 2 4" xfId="816"/>
    <cellStyle name="Note 2 4 2" xfId="2327"/>
    <cellStyle name="Note 2 5" xfId="2328"/>
    <cellStyle name="Note 2 6" xfId="3071"/>
    <cellStyle name="Note 2 7" xfId="3444"/>
    <cellStyle name="Note 2 8" xfId="3823"/>
    <cellStyle name="Note 3" xfId="1309"/>
    <cellStyle name="Note 3 2" xfId="2329"/>
    <cellStyle name="Note 3 3" xfId="3072"/>
    <cellStyle name="Note 3 4" xfId="3446"/>
    <cellStyle name="Note 3 5" xfId="3825"/>
    <cellStyle name="Note 4" xfId="1310"/>
    <cellStyle name="Note 4 2" xfId="3073"/>
    <cellStyle name="Note 4 3" xfId="3074"/>
    <cellStyle name="Note 4 4" xfId="3447"/>
    <cellStyle name="Note 4 5" xfId="3826"/>
    <cellStyle name="Note 5" xfId="3443"/>
    <cellStyle name="Note 6" xfId="3822"/>
    <cellStyle name="Note 7" xfId="337"/>
    <cellStyle name="Nr" xfId="340"/>
    <cellStyle name="Number" xfId="341"/>
    <cellStyle name="Number 2" xfId="2330"/>
    <cellStyle name="Number 2 2" xfId="2331"/>
    <cellStyle name="Number 2 3" xfId="2332"/>
    <cellStyle name="Number 2 4" xfId="2333"/>
    <cellStyle name="Number 3" xfId="2334"/>
    <cellStyle name="Number 4" xfId="2335"/>
    <cellStyle name="Number 5" xfId="3075"/>
    <cellStyle name="Number 6" xfId="3448"/>
    <cellStyle name="Number 7" xfId="3827"/>
    <cellStyle name="Œ…‹æØ‚è [0.00]_laroux" xfId="2336"/>
    <cellStyle name="Œ…‹æØ‚è_laroux" xfId="2337"/>
    <cellStyle name="Output 2" xfId="1002"/>
    <cellStyle name="Output 2 2" xfId="2338"/>
    <cellStyle name="Output 2 2 2" xfId="2339"/>
    <cellStyle name="Output 2 2 3" xfId="2340"/>
    <cellStyle name="Output 2 3" xfId="2341"/>
    <cellStyle name="Output 2 4" xfId="2342"/>
    <cellStyle name="Output 2 5" xfId="3076"/>
    <cellStyle name="Output 2 6" xfId="3450"/>
    <cellStyle name="Output 2 7" xfId="3829"/>
    <cellStyle name="Output 3" xfId="1311"/>
    <cellStyle name="Output 3 2" xfId="3077"/>
    <cellStyle name="Output 3 3" xfId="3451"/>
    <cellStyle name="Output 3 4" xfId="3830"/>
    <cellStyle name="Output 4" xfId="3449"/>
    <cellStyle name="Output 5" xfId="3828"/>
    <cellStyle name="Output 6" xfId="342"/>
    <cellStyle name="Page Number" xfId="343"/>
    <cellStyle name="Percent" xfId="2" builtinId="5"/>
    <cellStyle name="Percent [0]" xfId="345"/>
    <cellStyle name="Percent [0] 2" xfId="346"/>
    <cellStyle name="Percent [0] 2 2" xfId="2343"/>
    <cellStyle name="Percent [0] 3" xfId="347"/>
    <cellStyle name="Percent [0] 3 2" xfId="818"/>
    <cellStyle name="Percent [0] 3 2 2" xfId="3078"/>
    <cellStyle name="Percent [0] 3 3" xfId="3079"/>
    <cellStyle name="Percent [0] 4" xfId="603"/>
    <cellStyle name="Percent [0] 4 2" xfId="1312"/>
    <cellStyle name="Percent [0] 4 2 2" xfId="3080"/>
    <cellStyle name="Percent [0] 4 3" xfId="3081"/>
    <cellStyle name="Percent [0] 5" xfId="1313"/>
    <cellStyle name="Percent [0] 5 2" xfId="3082"/>
    <cellStyle name="Percent [0] 5 3" xfId="3710"/>
    <cellStyle name="Percent [0] 6" xfId="3083"/>
    <cellStyle name="Percent [0] 7" xfId="3453"/>
    <cellStyle name="Percent [0] 8" xfId="3832"/>
    <cellStyle name="Percent [00]" xfId="348"/>
    <cellStyle name="Percent [00] 2" xfId="349"/>
    <cellStyle name="Percent [00] 2 2" xfId="3084"/>
    <cellStyle name="Percent [00] 3" xfId="3085"/>
    <cellStyle name="Percent [2]" xfId="350"/>
    <cellStyle name="Percent [2] 10" xfId="3454"/>
    <cellStyle name="Percent [2] 11" xfId="3833"/>
    <cellStyle name="Percent [2] 2" xfId="351"/>
    <cellStyle name="Percent [2] 2 2" xfId="3086"/>
    <cellStyle name="Percent [2] 3" xfId="352"/>
    <cellStyle name="Percent [2] 3 2" xfId="819"/>
    <cellStyle name="Percent [2] 3 2 2" xfId="3087"/>
    <cellStyle name="Percent [2] 3 3" xfId="3088"/>
    <cellStyle name="Percent [2] 4" xfId="604"/>
    <cellStyle name="Percent [2] 4 2" xfId="1314"/>
    <cellStyle name="Percent [2] 4 2 2" xfId="3089"/>
    <cellStyle name="Percent [2] 4 3" xfId="3090"/>
    <cellStyle name="Percent [2] 5" xfId="1151"/>
    <cellStyle name="Percent [2] 5 2" xfId="3091"/>
    <cellStyle name="Percent [2] 6" xfId="1152"/>
    <cellStyle name="Percent [2] 7" xfId="1153"/>
    <cellStyle name="Percent [2] 8" xfId="1154"/>
    <cellStyle name="Percent [2] 9" xfId="1155"/>
    <cellStyle name="Percent 10" xfId="353"/>
    <cellStyle name="Percent 10 2" xfId="553"/>
    <cellStyle name="Percent 10 2 2" xfId="3092"/>
    <cellStyle name="Percent 10 3" xfId="3093"/>
    <cellStyle name="Percent 10 4 3" xfId="1058"/>
    <cellStyle name="Percent 10 4 3 2" xfId="2344"/>
    <cellStyle name="Percent 10 4 3 2 2" xfId="2345"/>
    <cellStyle name="Percent 10 4 3 2 2 2" xfId="2346"/>
    <cellStyle name="Percent 10 4 3 2 3" xfId="2347"/>
    <cellStyle name="Percent 10 4 3 3" xfId="2348"/>
    <cellStyle name="Percent 10 4 3 3 2" xfId="2349"/>
    <cellStyle name="Percent 10 4 3 3 2 2" xfId="2350"/>
    <cellStyle name="Percent 10 4 3 3 3" xfId="2351"/>
    <cellStyle name="Percent 10 4 3 4" xfId="2352"/>
    <cellStyle name="Percent 10 4 3 4 2" xfId="2353"/>
    <cellStyle name="Percent 10 4 3 4 2 2" xfId="2354"/>
    <cellStyle name="Percent 10 4 3 4 3" xfId="2355"/>
    <cellStyle name="Percent 10 4 3 5" xfId="2356"/>
    <cellStyle name="Percent 10 4 3 5 2" xfId="2357"/>
    <cellStyle name="Percent 10 4 3 6" xfId="2358"/>
    <cellStyle name="Percent 100" xfId="3786"/>
    <cellStyle name="Percent 101" xfId="3730"/>
    <cellStyle name="Percent 102" xfId="3787"/>
    <cellStyle name="Percent 103" xfId="344"/>
    <cellStyle name="Percent 11" xfId="556"/>
    <cellStyle name="Percent 11 2" xfId="820"/>
    <cellStyle name="Percent 11 2 2" xfId="3094"/>
    <cellStyle name="Percent 11 3" xfId="3095"/>
    <cellStyle name="Percent 12" xfId="821"/>
    <cellStyle name="Percent 12 2" xfId="3096"/>
    <cellStyle name="Percent 12 3" xfId="3711"/>
    <cellStyle name="Percent 13" xfId="1198"/>
    <cellStyle name="Percent 13 2" xfId="2359"/>
    <cellStyle name="Percent 14" xfId="1315"/>
    <cellStyle name="Percent 14 2" xfId="3097"/>
    <cellStyle name="Percent 15" xfId="1052"/>
    <cellStyle name="Percent 15 2" xfId="1316"/>
    <cellStyle name="Percent 15 3" xfId="3098"/>
    <cellStyle name="Percent 16" xfId="1317"/>
    <cellStyle name="Percent 16 2" xfId="3099"/>
    <cellStyle name="Percent 17" xfId="1318"/>
    <cellStyle name="Percent 17 2" xfId="3100"/>
    <cellStyle name="Percent 18" xfId="2360"/>
    <cellStyle name="Percent 18 2" xfId="3101"/>
    <cellStyle name="Percent 18 2 2" xfId="3457"/>
    <cellStyle name="Percent 18 3" xfId="3456"/>
    <cellStyle name="Percent 19" xfId="2361"/>
    <cellStyle name="Percent 19 2" xfId="3458"/>
    <cellStyle name="Percent 2" xfId="354"/>
    <cellStyle name="Percent 2 10" xfId="2362"/>
    <cellStyle name="Percent 2 10 2" xfId="2363"/>
    <cellStyle name="Percent 2 10 2 2" xfId="2364"/>
    <cellStyle name="Percent 2 10 3" xfId="2365"/>
    <cellStyle name="Percent 2 2" xfId="355"/>
    <cellStyle name="Percent 2 2 2" xfId="356"/>
    <cellStyle name="Percent 2 2 2 2" xfId="3102"/>
    <cellStyle name="Percent 2 2 3" xfId="3103"/>
    <cellStyle name="Percent 2 3" xfId="357"/>
    <cellStyle name="Percent 2 3 2" xfId="3104"/>
    <cellStyle name="Percent 2 4" xfId="605"/>
    <cellStyle name="Percent 2 4 2" xfId="3105"/>
    <cellStyle name="Percent 2 5" xfId="606"/>
    <cellStyle name="Percent 2 6" xfId="1156"/>
    <cellStyle name="Percent 2 7" xfId="1157"/>
    <cellStyle name="Percent 2 8" xfId="1158"/>
    <cellStyle name="Percent 2 9" xfId="1159"/>
    <cellStyle name="Percent 20" xfId="2366"/>
    <cellStyle name="Percent 20 2" xfId="3459"/>
    <cellStyle name="Percent 21" xfId="2367"/>
    <cellStyle name="Percent 21 2" xfId="3460"/>
    <cellStyle name="Percent 22" xfId="2368"/>
    <cellStyle name="Percent 22 2" xfId="3461"/>
    <cellStyle name="Percent 23" xfId="2369"/>
    <cellStyle name="Percent 23 2" xfId="3462"/>
    <cellStyle name="Percent 24" xfId="2370"/>
    <cellStyle name="Percent 24 2" xfId="3463"/>
    <cellStyle name="Percent 25" xfId="2371"/>
    <cellStyle name="Percent 25 2" xfId="3464"/>
    <cellStyle name="Percent 26" xfId="2372"/>
    <cellStyle name="Percent 26 2" xfId="2373"/>
    <cellStyle name="Percent 26 2 2" xfId="2374"/>
    <cellStyle name="Percent 26 3" xfId="2375"/>
    <cellStyle name="Percent 26 4" xfId="3465"/>
    <cellStyle name="Percent 27" xfId="2376"/>
    <cellStyle name="Percent 27 2" xfId="2377"/>
    <cellStyle name="Percent 27 2 2" xfId="2378"/>
    <cellStyle name="Percent 27 3" xfId="2379"/>
    <cellStyle name="Percent 27 4" xfId="3466"/>
    <cellStyle name="Percent 28" xfId="2380"/>
    <cellStyle name="Percent 28 2" xfId="2381"/>
    <cellStyle name="Percent 28 2 2" xfId="2382"/>
    <cellStyle name="Percent 28 3" xfId="2383"/>
    <cellStyle name="Percent 28 4" xfId="3467"/>
    <cellStyle name="Percent 29" xfId="2384"/>
    <cellStyle name="Percent 29 2" xfId="2385"/>
    <cellStyle name="Percent 29 2 2" xfId="2386"/>
    <cellStyle name="Percent 29 3" xfId="2387"/>
    <cellStyle name="Percent 29 4" xfId="3468"/>
    <cellStyle name="Percent 3" xfId="358"/>
    <cellStyle name="Percent 3 2" xfId="359"/>
    <cellStyle name="Percent 3 2 2" xfId="3106"/>
    <cellStyle name="Percent 3 3" xfId="1003"/>
    <cellStyle name="Percent 30" xfId="2388"/>
    <cellStyle name="Percent 30 2" xfId="2389"/>
    <cellStyle name="Percent 30 2 2" xfId="2390"/>
    <cellStyle name="Percent 30 3" xfId="2391"/>
    <cellStyle name="Percent 30 4" xfId="3469"/>
    <cellStyle name="Percent 31" xfId="2392"/>
    <cellStyle name="Percent 31 2" xfId="2393"/>
    <cellStyle name="Percent 31 2 2" xfId="2394"/>
    <cellStyle name="Percent 31 3" xfId="2395"/>
    <cellStyle name="Percent 31 4" xfId="3470"/>
    <cellStyle name="Percent 32" xfId="2396"/>
    <cellStyle name="Percent 32 2" xfId="2397"/>
    <cellStyle name="Percent 32 2 2" xfId="2398"/>
    <cellStyle name="Percent 32 3" xfId="2399"/>
    <cellStyle name="Percent 32 4" xfId="3471"/>
    <cellStyle name="Percent 33" xfId="2400"/>
    <cellStyle name="Percent 33 2" xfId="2401"/>
    <cellStyle name="Percent 33 2 2" xfId="2402"/>
    <cellStyle name="Percent 33 3" xfId="2403"/>
    <cellStyle name="Percent 34" xfId="2404"/>
    <cellStyle name="Percent 34 2" xfId="2405"/>
    <cellStyle name="Percent 34 2 2" xfId="2406"/>
    <cellStyle name="Percent 34 3" xfId="2407"/>
    <cellStyle name="Percent 35" xfId="2408"/>
    <cellStyle name="Percent 35 2" xfId="2409"/>
    <cellStyle name="Percent 35 2 2" xfId="2410"/>
    <cellStyle name="Percent 35 3" xfId="2411"/>
    <cellStyle name="Percent 36" xfId="2412"/>
    <cellStyle name="Percent 36 2" xfId="2413"/>
    <cellStyle name="Percent 36 2 2" xfId="2414"/>
    <cellStyle name="Percent 36 3" xfId="2415"/>
    <cellStyle name="Percent 37" xfId="2416"/>
    <cellStyle name="Percent 37 2" xfId="2417"/>
    <cellStyle name="Percent 37 2 2" xfId="2418"/>
    <cellStyle name="Percent 37 3" xfId="2419"/>
    <cellStyle name="Percent 38" xfId="2420"/>
    <cellStyle name="Percent 38 2" xfId="2421"/>
    <cellStyle name="Percent 38 2 2" xfId="2422"/>
    <cellStyle name="Percent 38 3" xfId="2423"/>
    <cellStyle name="Percent 39" xfId="2424"/>
    <cellStyle name="Percent 39 2" xfId="2425"/>
    <cellStyle name="Percent 39 2 2" xfId="2426"/>
    <cellStyle name="Percent 39 3" xfId="2427"/>
    <cellStyle name="Percent 4" xfId="360"/>
    <cellStyle name="Percent 4 2" xfId="361"/>
    <cellStyle name="Percent 4 2 2" xfId="2428"/>
    <cellStyle name="Percent 4 2 2 2" xfId="2429"/>
    <cellStyle name="Percent 4 2 2 2 2" xfId="2430"/>
    <cellStyle name="Percent 4 2 2 3" xfId="2431"/>
    <cellStyle name="Percent 4 3" xfId="3107"/>
    <cellStyle name="Percent 40" xfId="2432"/>
    <cellStyle name="Percent 40 2" xfId="2433"/>
    <cellStyle name="Percent 40 2 2" xfId="2434"/>
    <cellStyle name="Percent 40 3" xfId="2435"/>
    <cellStyle name="Percent 41" xfId="2436"/>
    <cellStyle name="Percent 41 2" xfId="2437"/>
    <cellStyle name="Percent 41 2 2" xfId="2438"/>
    <cellStyle name="Percent 41 3" xfId="2439"/>
    <cellStyle name="Percent 42" xfId="2440"/>
    <cellStyle name="Percent 42 2" xfId="2441"/>
    <cellStyle name="Percent 42 2 2" xfId="2442"/>
    <cellStyle name="Percent 42 3" xfId="2443"/>
    <cellStyle name="Percent 43" xfId="2444"/>
    <cellStyle name="Percent 43 2" xfId="2445"/>
    <cellStyle name="Percent 43 2 2" xfId="2446"/>
    <cellStyle name="Percent 43 3" xfId="2447"/>
    <cellStyle name="Percent 44" xfId="2448"/>
    <cellStyle name="Percent 44 2" xfId="2449"/>
    <cellStyle name="Percent 44 2 2" xfId="2450"/>
    <cellStyle name="Percent 44 3" xfId="2451"/>
    <cellStyle name="Percent 45" xfId="2452"/>
    <cellStyle name="Percent 45 2" xfId="2453"/>
    <cellStyle name="Percent 45 2 2" xfId="2454"/>
    <cellStyle name="Percent 45 3" xfId="2455"/>
    <cellStyle name="Percent 46" xfId="2456"/>
    <cellStyle name="Percent 46 2" xfId="2457"/>
    <cellStyle name="Percent 46 2 2" xfId="2458"/>
    <cellStyle name="Percent 46 3" xfId="2459"/>
    <cellStyle name="Percent 47" xfId="2460"/>
    <cellStyle name="Percent 47 2" xfId="2461"/>
    <cellStyle name="Percent 47 2 2" xfId="2462"/>
    <cellStyle name="Percent 47 3" xfId="2463"/>
    <cellStyle name="Percent 48" xfId="2464"/>
    <cellStyle name="Percent 48 2" xfId="2465"/>
    <cellStyle name="Percent 48 2 2" xfId="2466"/>
    <cellStyle name="Percent 48 3" xfId="2467"/>
    <cellStyle name="Percent 49" xfId="2468"/>
    <cellStyle name="Percent 49 2" xfId="2469"/>
    <cellStyle name="Percent 49 2 2" xfId="2470"/>
    <cellStyle name="Percent 49 3" xfId="2471"/>
    <cellStyle name="Percent 5" xfId="362"/>
    <cellStyle name="Percent 5 2" xfId="363"/>
    <cellStyle name="Percent 5 2 2" xfId="3108"/>
    <cellStyle name="Percent 5 3" xfId="822"/>
    <cellStyle name="Percent 5 3 2" xfId="3109"/>
    <cellStyle name="Percent 5 4" xfId="2472"/>
    <cellStyle name="Percent 5 4 2" xfId="2473"/>
    <cellStyle name="Percent 5 4 2 2" xfId="2474"/>
    <cellStyle name="Percent 5 4 3" xfId="2475"/>
    <cellStyle name="Percent 50" xfId="2476"/>
    <cellStyle name="Percent 50 2" xfId="2477"/>
    <cellStyle name="Percent 50 2 2" xfId="2478"/>
    <cellStyle name="Percent 50 3" xfId="2479"/>
    <cellStyle name="Percent 51" xfId="2480"/>
    <cellStyle name="Percent 51 2" xfId="2481"/>
    <cellStyle name="Percent 51 2 2" xfId="2482"/>
    <cellStyle name="Percent 51 3" xfId="2483"/>
    <cellStyle name="Percent 52" xfId="2484"/>
    <cellStyle name="Percent 52 2" xfId="2485"/>
    <cellStyle name="Percent 52 2 2" xfId="2486"/>
    <cellStyle name="Percent 52 3" xfId="2487"/>
    <cellStyle name="Percent 53" xfId="2488"/>
    <cellStyle name="Percent 53 2" xfId="2489"/>
    <cellStyle name="Percent 53 2 2" xfId="2490"/>
    <cellStyle name="Percent 53 3" xfId="2491"/>
    <cellStyle name="Percent 54" xfId="2492"/>
    <cellStyle name="Percent 54 2" xfId="2493"/>
    <cellStyle name="Percent 54 2 2" xfId="2494"/>
    <cellStyle name="Percent 54 3" xfId="2495"/>
    <cellStyle name="Percent 55" xfId="2496"/>
    <cellStyle name="Percent 55 2" xfId="2497"/>
    <cellStyle name="Percent 55 2 2" xfId="2498"/>
    <cellStyle name="Percent 55 3" xfId="2499"/>
    <cellStyle name="Percent 56" xfId="2500"/>
    <cellStyle name="Percent 56 2" xfId="2501"/>
    <cellStyle name="Percent 56 2 2" xfId="2502"/>
    <cellStyle name="Percent 56 3" xfId="2503"/>
    <cellStyle name="Percent 57" xfId="2504"/>
    <cellStyle name="Percent 57 2" xfId="2505"/>
    <cellStyle name="Percent 57 2 2" xfId="2506"/>
    <cellStyle name="Percent 57 3" xfId="2507"/>
    <cellStyle name="Percent 58" xfId="2508"/>
    <cellStyle name="Percent 58 2" xfId="2509"/>
    <cellStyle name="Percent 58 2 2" xfId="2510"/>
    <cellStyle name="Percent 58 3" xfId="2511"/>
    <cellStyle name="Percent 59" xfId="2512"/>
    <cellStyle name="Percent 59 2" xfId="2513"/>
    <cellStyle name="Percent 59 2 2" xfId="2514"/>
    <cellStyle name="Percent 59 3" xfId="2515"/>
    <cellStyle name="Percent 6" xfId="364"/>
    <cellStyle name="Percent 6 2" xfId="365"/>
    <cellStyle name="Percent 6 2 2" xfId="3110"/>
    <cellStyle name="Percent 6 3" xfId="607"/>
    <cellStyle name="Percent 60" xfId="2516"/>
    <cellStyle name="Percent 60 2" xfId="2517"/>
    <cellStyle name="Percent 60 2 2" xfId="2518"/>
    <cellStyle name="Percent 60 3" xfId="2519"/>
    <cellStyle name="Percent 61" xfId="2520"/>
    <cellStyle name="Percent 61 2" xfId="2521"/>
    <cellStyle name="Percent 61 2 2" xfId="2522"/>
    <cellStyle name="Percent 61 3" xfId="2523"/>
    <cellStyle name="Percent 62" xfId="2524"/>
    <cellStyle name="Percent 62 2" xfId="2525"/>
    <cellStyle name="Percent 62 2 2" xfId="2526"/>
    <cellStyle name="Percent 62 3" xfId="2527"/>
    <cellStyle name="Percent 63" xfId="2528"/>
    <cellStyle name="Percent 63 2" xfId="2529"/>
    <cellStyle name="Percent 63 2 2" xfId="2530"/>
    <cellStyle name="Percent 63 3" xfId="2531"/>
    <cellStyle name="Percent 64" xfId="2532"/>
    <cellStyle name="Percent 64 2" xfId="2533"/>
    <cellStyle name="Percent 64 2 2" xfId="2534"/>
    <cellStyle name="Percent 64 3" xfId="2535"/>
    <cellStyle name="Percent 65" xfId="2536"/>
    <cellStyle name="Percent 65 2" xfId="2537"/>
    <cellStyle name="Percent 65 2 2" xfId="2538"/>
    <cellStyle name="Percent 65 3" xfId="2539"/>
    <cellStyle name="Percent 66" xfId="2540"/>
    <cellStyle name="Percent 66 2" xfId="2541"/>
    <cellStyle name="Percent 66 2 2" xfId="2542"/>
    <cellStyle name="Percent 66 3" xfId="2543"/>
    <cellStyle name="Percent 67" xfId="2544"/>
    <cellStyle name="Percent 67 2" xfId="2545"/>
    <cellStyle name="Percent 67 2 2" xfId="2546"/>
    <cellStyle name="Percent 67 3" xfId="2547"/>
    <cellStyle name="Percent 68" xfId="2548"/>
    <cellStyle name="Percent 68 2" xfId="2549"/>
    <cellStyle name="Percent 68 2 2" xfId="2550"/>
    <cellStyle name="Percent 68 3" xfId="2551"/>
    <cellStyle name="Percent 69" xfId="2552"/>
    <cellStyle name="Percent 69 2" xfId="2553"/>
    <cellStyle name="Percent 69 2 2" xfId="2554"/>
    <cellStyle name="Percent 69 3" xfId="2555"/>
    <cellStyle name="Percent 7" xfId="366"/>
    <cellStyle name="Percent 7 2" xfId="608"/>
    <cellStyle name="Percent 7 2 2" xfId="3111"/>
    <cellStyle name="Percent 7 3" xfId="609"/>
    <cellStyle name="Percent 70" xfId="2556"/>
    <cellStyle name="Percent 70 2" xfId="2557"/>
    <cellStyle name="Percent 70 2 2" xfId="2558"/>
    <cellStyle name="Percent 70 3" xfId="2559"/>
    <cellStyle name="Percent 71" xfId="2560"/>
    <cellStyle name="Percent 71 2" xfId="2561"/>
    <cellStyle name="Percent 71 2 2" xfId="2562"/>
    <cellStyle name="Percent 71 3" xfId="2563"/>
    <cellStyle name="Percent 72" xfId="2564"/>
    <cellStyle name="Percent 72 2" xfId="2565"/>
    <cellStyle name="Percent 72 2 2" xfId="2566"/>
    <cellStyle name="Percent 72 3" xfId="2567"/>
    <cellStyle name="Percent 73" xfId="2568"/>
    <cellStyle name="Percent 73 2" xfId="2569"/>
    <cellStyle name="Percent 73 2 2" xfId="2570"/>
    <cellStyle name="Percent 73 3" xfId="2571"/>
    <cellStyle name="Percent 74" xfId="2572"/>
    <cellStyle name="Percent 74 2" xfId="2573"/>
    <cellStyle name="Percent 74 2 2" xfId="2574"/>
    <cellStyle name="Percent 74 3" xfId="2575"/>
    <cellStyle name="Percent 75" xfId="2576"/>
    <cellStyle name="Percent 75 2" xfId="2577"/>
    <cellStyle name="Percent 75 2 2" xfId="2578"/>
    <cellStyle name="Percent 75 3" xfId="2579"/>
    <cellStyle name="Percent 76" xfId="2580"/>
    <cellStyle name="Percent 76 2" xfId="2581"/>
    <cellStyle name="Percent 76 2 2" xfId="2582"/>
    <cellStyle name="Percent 76 3" xfId="2583"/>
    <cellStyle name="Percent 77" xfId="2584"/>
    <cellStyle name="Percent 77 2" xfId="2585"/>
    <cellStyle name="Percent 77 2 2" xfId="2586"/>
    <cellStyle name="Percent 77 3" xfId="2587"/>
    <cellStyle name="Percent 78" xfId="2588"/>
    <cellStyle name="Percent 78 2" xfId="2589"/>
    <cellStyle name="Percent 78 2 2" xfId="2590"/>
    <cellStyle name="Percent 78 3" xfId="2591"/>
    <cellStyle name="Percent 79" xfId="2592"/>
    <cellStyle name="Percent 79 2" xfId="2593"/>
    <cellStyle name="Percent 79 2 2" xfId="2594"/>
    <cellStyle name="Percent 79 3" xfId="2595"/>
    <cellStyle name="Percent 8" xfId="367"/>
    <cellStyle name="Percent 8 2" xfId="823"/>
    <cellStyle name="Percent 8 2 2" xfId="3112"/>
    <cellStyle name="Percent 8 3" xfId="3113"/>
    <cellStyle name="Percent 80" xfId="2596"/>
    <cellStyle name="Percent 80 2" xfId="2597"/>
    <cellStyle name="Percent 80 2 2" xfId="2598"/>
    <cellStyle name="Percent 80 3" xfId="2599"/>
    <cellStyle name="Percent 81" xfId="2600"/>
    <cellStyle name="Percent 81 2" xfId="2601"/>
    <cellStyle name="Percent 81 2 2" xfId="2602"/>
    <cellStyle name="Percent 81 2 2 2" xfId="2603"/>
    <cellStyle name="Percent 81 2 3" xfId="2604"/>
    <cellStyle name="Percent 81 3" xfId="2605"/>
    <cellStyle name="Percent 81 3 2" xfId="2606"/>
    <cellStyle name="Percent 81 4" xfId="2607"/>
    <cellStyle name="Percent 82" xfId="3114"/>
    <cellStyle name="Percent 83" xfId="3115"/>
    <cellStyle name="Percent 84" xfId="3311"/>
    <cellStyle name="Percent 84 2" xfId="3712"/>
    <cellStyle name="Percent 85" xfId="3317"/>
    <cellStyle name="Percent 86" xfId="3320"/>
    <cellStyle name="Percent 87" xfId="3323"/>
    <cellStyle name="Percent 88" xfId="3325"/>
    <cellStyle name="Percent 89" xfId="3330"/>
    <cellStyle name="Percent 9" xfId="368"/>
    <cellStyle name="Percent 9 2" xfId="825"/>
    <cellStyle name="Percent 9 2 2" xfId="3116"/>
    <cellStyle name="Percent 9 2 3" xfId="3473"/>
    <cellStyle name="Percent 9 3" xfId="824"/>
    <cellStyle name="Percent 9 3 2" xfId="2608"/>
    <cellStyle name="Percent 9 4" xfId="1319"/>
    <cellStyle name="Percent 9 5" xfId="3117"/>
    <cellStyle name="Percent 9 6" xfId="3472"/>
    <cellStyle name="Percent 90" xfId="3452"/>
    <cellStyle name="Percent 91" xfId="3332"/>
    <cellStyle name="Percent 92" xfId="3402"/>
    <cellStyle name="Percent 93" xfId="3333"/>
    <cellStyle name="Percent 94" xfId="3403"/>
    <cellStyle name="Percent 95" xfId="3663"/>
    <cellStyle name="Percent 96" xfId="3831"/>
    <cellStyle name="Percent 97" xfId="3732"/>
    <cellStyle name="Percent 98" xfId="3785"/>
    <cellStyle name="Percent 99" xfId="3731"/>
    <cellStyle name="PERCENTAGE" xfId="369"/>
    <cellStyle name="Placeholder" xfId="370"/>
    <cellStyle name="Placeholder 2" xfId="826"/>
    <cellStyle name="PrePop Currency (0)" xfId="371"/>
    <cellStyle name="PrePop Currency (0) 2" xfId="372"/>
    <cellStyle name="PrePop Currency (0) 2 2" xfId="3118"/>
    <cellStyle name="PrePop Currency (0) 3" xfId="373"/>
    <cellStyle name="PrePop Currency (0) 3 2" xfId="827"/>
    <cellStyle name="PrePop Currency (0) 3 2 2" xfId="3119"/>
    <cellStyle name="PrePop Currency (0) 3 3" xfId="3120"/>
    <cellStyle name="PrePop Currency (0) 4" xfId="610"/>
    <cellStyle name="PrePop Currency (0) 4 2" xfId="1320"/>
    <cellStyle name="PrePop Currency (0) 4 2 2" xfId="3121"/>
    <cellStyle name="PrePop Currency (0) 4 3" xfId="3122"/>
    <cellStyle name="PrePop Currency (0) 5" xfId="1321"/>
    <cellStyle name="PrePop Currency (0) 5 2" xfId="3123"/>
    <cellStyle name="PrePop Currency (0) 5 3" xfId="3713"/>
    <cellStyle name="PrePop Currency (0) 6" xfId="3124"/>
    <cellStyle name="PrePop Currency (0) 7" xfId="3474"/>
    <cellStyle name="PrePop Currency (0) 8" xfId="3835"/>
    <cellStyle name="PrePop Currency (2)" xfId="374"/>
    <cellStyle name="PrePop Currency (2) 2" xfId="375"/>
    <cellStyle name="PrePop Currency (2) 2 2" xfId="2609"/>
    <cellStyle name="PrePop Currency (2) 3" xfId="376"/>
    <cellStyle name="PrePop Currency (2) 3 2" xfId="828"/>
    <cellStyle name="PrePop Currency (2) 3 2 2" xfId="3125"/>
    <cellStyle name="PrePop Currency (2) 3 3" xfId="3126"/>
    <cellStyle name="PrePop Currency (2) 4" xfId="611"/>
    <cellStyle name="PrePop Currency (2) 4 2" xfId="1322"/>
    <cellStyle name="PrePop Currency (2) 4 2 2" xfId="3127"/>
    <cellStyle name="PrePop Currency (2) 4 3" xfId="3128"/>
    <cellStyle name="PrePop Currency (2) 5" xfId="1323"/>
    <cellStyle name="PrePop Currency (2) 5 2" xfId="3129"/>
    <cellStyle name="PrePop Currency (2) 5 3" xfId="3714"/>
    <cellStyle name="PrePop Currency (2) 6" xfId="3130"/>
    <cellStyle name="PrePop Currency (2) 7" xfId="3475"/>
    <cellStyle name="PrePop Currency (2) 8" xfId="3836"/>
    <cellStyle name="PrePop Units (0)" xfId="377"/>
    <cellStyle name="PrePop Units (0) 2" xfId="378"/>
    <cellStyle name="PrePop Units (0) 2 2" xfId="3131"/>
    <cellStyle name="PrePop Units (0) 3" xfId="379"/>
    <cellStyle name="PrePop Units (0) 3 2" xfId="829"/>
    <cellStyle name="PrePop Units (0) 3 2 2" xfId="3132"/>
    <cellStyle name="PrePop Units (0) 3 3" xfId="3133"/>
    <cellStyle name="PrePop Units (0) 4" xfId="612"/>
    <cellStyle name="PrePop Units (0) 4 2" xfId="1324"/>
    <cellStyle name="PrePop Units (0) 4 2 2" xfId="3134"/>
    <cellStyle name="PrePop Units (0) 4 3" xfId="3135"/>
    <cellStyle name="PrePop Units (0) 5" xfId="1325"/>
    <cellStyle name="PrePop Units (0) 5 2" xfId="3136"/>
    <cellStyle name="PrePop Units (0) 5 3" xfId="3715"/>
    <cellStyle name="PrePop Units (0) 6" xfId="3137"/>
    <cellStyle name="PrePop Units (0) 7" xfId="3476"/>
    <cellStyle name="PrePop Units (0) 8" xfId="3837"/>
    <cellStyle name="PrePop Units (1)" xfId="380"/>
    <cellStyle name="PrePop Units (1) 2" xfId="381"/>
    <cellStyle name="PrePop Units (1) 2 2" xfId="2610"/>
    <cellStyle name="PrePop Units (1) 3" xfId="382"/>
    <cellStyle name="PrePop Units (1) 3 2" xfId="830"/>
    <cellStyle name="PrePop Units (1) 3 2 2" xfId="3138"/>
    <cellStyle name="PrePop Units (1) 3 3" xfId="3139"/>
    <cellStyle name="PrePop Units (1) 4" xfId="613"/>
    <cellStyle name="PrePop Units (1) 4 2" xfId="1326"/>
    <cellStyle name="PrePop Units (1) 4 2 2" xfId="3140"/>
    <cellStyle name="PrePop Units (1) 4 3" xfId="3141"/>
    <cellStyle name="PrePop Units (1) 5" xfId="1327"/>
    <cellStyle name="PrePop Units (1) 5 2" xfId="3142"/>
    <cellStyle name="PrePop Units (1) 5 3" xfId="3716"/>
    <cellStyle name="PrePop Units (1) 6" xfId="3143"/>
    <cellStyle name="PrePop Units (1) 7" xfId="3477"/>
    <cellStyle name="PrePop Units (1) 8" xfId="3838"/>
    <cellStyle name="PrePop Units (2)" xfId="383"/>
    <cellStyle name="PrePop Units (2) 2" xfId="384"/>
    <cellStyle name="PrePop Units (2) 2 2" xfId="2611"/>
    <cellStyle name="PrePop Units (2) 3" xfId="385"/>
    <cellStyle name="PrePop Units (2) 3 2" xfId="831"/>
    <cellStyle name="PrePop Units (2) 3 2 2" xfId="3144"/>
    <cellStyle name="PrePop Units (2) 3 3" xfId="3145"/>
    <cellStyle name="PrePop Units (2) 4" xfId="614"/>
    <cellStyle name="PrePop Units (2) 4 2" xfId="1328"/>
    <cellStyle name="PrePop Units (2) 4 2 2" xfId="3146"/>
    <cellStyle name="PrePop Units (2) 4 3" xfId="3147"/>
    <cellStyle name="PrePop Units (2) 5" xfId="1329"/>
    <cellStyle name="PrePop Units (2) 5 2" xfId="3148"/>
    <cellStyle name="PrePop Units (2) 5 3" xfId="3717"/>
    <cellStyle name="PrePop Units (2) 6" xfId="3149"/>
    <cellStyle name="PrePop Units (2) 7" xfId="3478"/>
    <cellStyle name="PrePop Units (2) 8" xfId="3839"/>
    <cellStyle name="Profile" xfId="386"/>
    <cellStyle name="Profile 10" xfId="832"/>
    <cellStyle name="Profile 11" xfId="3718"/>
    <cellStyle name="Profile 2" xfId="1160"/>
    <cellStyle name="Profile 2 2" xfId="2612"/>
    <cellStyle name="Profile 3" xfId="1161"/>
    <cellStyle name="Profile 4" xfId="1162"/>
    <cellStyle name="Profile 5" xfId="1163"/>
    <cellStyle name="Profile 6" xfId="1164"/>
    <cellStyle name="Profile 7" xfId="1165"/>
    <cellStyle name="Profile 8" xfId="1166"/>
    <cellStyle name="Profile 9" xfId="1167"/>
    <cellStyle name="Ratio" xfId="387"/>
    <cellStyle name="Ref Numbers" xfId="388"/>
    <cellStyle name="RM" xfId="389"/>
    <cellStyle name="Salomon Logo" xfId="390"/>
    <cellStyle name="Salomon Logo 2" xfId="1004"/>
    <cellStyle name="SAPBEXaggData" xfId="391"/>
    <cellStyle name="SAPBEXaggData 2" xfId="2613"/>
    <cellStyle name="SAPBEXaggData 3" xfId="2614"/>
    <cellStyle name="SAPBEXaggData 4" xfId="3150"/>
    <cellStyle name="SAPBEXaggData 5" xfId="3479"/>
    <cellStyle name="SAPBEXaggData 6" xfId="3841"/>
    <cellStyle name="SAPBEXaggDataEmph" xfId="392"/>
    <cellStyle name="SAPBEXaggDataEmph 2" xfId="2615"/>
    <cellStyle name="SAPBEXaggDataEmph 3" xfId="2616"/>
    <cellStyle name="SAPBEXaggDataEmph 4" xfId="3151"/>
    <cellStyle name="SAPBEXaggDataEmph 5" xfId="3480"/>
    <cellStyle name="SAPBEXaggDataEmph 6" xfId="3842"/>
    <cellStyle name="SAPBEXaggItem" xfId="393"/>
    <cellStyle name="SAPBEXaggItem 2" xfId="2617"/>
    <cellStyle name="SAPBEXaggItem 3" xfId="2618"/>
    <cellStyle name="SAPBEXaggItem 4" xfId="3152"/>
    <cellStyle name="SAPBEXaggItem 5" xfId="3481"/>
    <cellStyle name="SAPBEXaggItem 6" xfId="3843"/>
    <cellStyle name="SAPBEXaggItemX" xfId="394"/>
    <cellStyle name="SAPBEXaggItemX 2" xfId="2619"/>
    <cellStyle name="SAPBEXaggItemX 3" xfId="2620"/>
    <cellStyle name="SAPBEXaggItemX 4" xfId="3153"/>
    <cellStyle name="SAPBEXaggItemX 5" xfId="3482"/>
    <cellStyle name="SAPBEXaggItemX 6" xfId="3844"/>
    <cellStyle name="SAPBEXchaText" xfId="395"/>
    <cellStyle name="SAPBEXchaText 2" xfId="396"/>
    <cellStyle name="SAPBEXchaText 2 2" xfId="834"/>
    <cellStyle name="SAPBEXchaText 2 3" xfId="2621"/>
    <cellStyle name="SAPBEXchaText 2 4" xfId="3154"/>
    <cellStyle name="SAPBEXchaText 2 5" xfId="3484"/>
    <cellStyle name="SAPBEXchaText 2 6" xfId="3846"/>
    <cellStyle name="SAPBEXchaText 3" xfId="397"/>
    <cellStyle name="SAPBEXchaText 3 2" xfId="836"/>
    <cellStyle name="SAPBEXchaText 3 2 2" xfId="2622"/>
    <cellStyle name="SAPBEXchaText 3 2 3" xfId="2623"/>
    <cellStyle name="SAPBEXchaText 3 2 4" xfId="3155"/>
    <cellStyle name="SAPBEXchaText 3 2 5" xfId="3486"/>
    <cellStyle name="SAPBEXchaText 3 2 6" xfId="3848"/>
    <cellStyle name="SAPBEXchaText 3 3" xfId="835"/>
    <cellStyle name="SAPBEXchaText 3 4" xfId="2624"/>
    <cellStyle name="SAPBEXchaText 3 5" xfId="3156"/>
    <cellStyle name="SAPBEXchaText 3 6" xfId="3485"/>
    <cellStyle name="SAPBEXchaText 3 7" xfId="3847"/>
    <cellStyle name="SAPBEXchaText 4" xfId="615"/>
    <cellStyle name="SAPBEXchaText 4 2" xfId="837"/>
    <cellStyle name="SAPBEXchaText 4 2 2" xfId="3157"/>
    <cellStyle name="SAPBEXchaText 4 2 3" xfId="3158"/>
    <cellStyle name="SAPBEXchaText 4 2 4" xfId="3488"/>
    <cellStyle name="SAPBEXchaText 4 2 5" xfId="3850"/>
    <cellStyle name="SAPBEXchaText 4 3" xfId="2625"/>
    <cellStyle name="SAPBEXchaText 4 4" xfId="3159"/>
    <cellStyle name="SAPBEXchaText 4 5" xfId="3487"/>
    <cellStyle name="SAPBEXchaText 4 6" xfId="3849"/>
    <cellStyle name="SAPBEXchaText 5" xfId="833"/>
    <cellStyle name="SAPBEXchaText 5 2" xfId="3160"/>
    <cellStyle name="SAPBEXchaText 5 2 2" xfId="3490"/>
    <cellStyle name="SAPBEXchaText 5 2 3" xfId="3852"/>
    <cellStyle name="SAPBEXchaText 5 3" xfId="3161"/>
    <cellStyle name="SAPBEXchaText 5 4" xfId="3489"/>
    <cellStyle name="SAPBEXchaText 5 5" xfId="3851"/>
    <cellStyle name="SAPBEXchaText 6" xfId="2626"/>
    <cellStyle name="SAPBEXchaText 6 2" xfId="3491"/>
    <cellStyle name="SAPBEXchaText 6 3" xfId="3853"/>
    <cellStyle name="SAPBEXchaText 7" xfId="3162"/>
    <cellStyle name="SAPBEXchaText 8" xfId="3483"/>
    <cellStyle name="SAPBEXchaText 9" xfId="3845"/>
    <cellStyle name="SAPBEXexcBad7" xfId="398"/>
    <cellStyle name="SAPBEXexcBad7 2" xfId="2627"/>
    <cellStyle name="SAPBEXexcBad7 3" xfId="2628"/>
    <cellStyle name="SAPBEXexcBad7 4" xfId="3163"/>
    <cellStyle name="SAPBEXexcBad7 5" xfId="3492"/>
    <cellStyle name="SAPBEXexcBad7 6" xfId="3854"/>
    <cellStyle name="SAPBEXexcBad8" xfId="399"/>
    <cellStyle name="SAPBEXexcBad8 2" xfId="2629"/>
    <cellStyle name="SAPBEXexcBad8 3" xfId="2630"/>
    <cellStyle name="SAPBEXexcBad8 4" xfId="3164"/>
    <cellStyle name="SAPBEXexcBad8 5" xfId="3493"/>
    <cellStyle name="SAPBEXexcBad8 6" xfId="3855"/>
    <cellStyle name="SAPBEXexcBad9" xfId="400"/>
    <cellStyle name="SAPBEXexcBad9 2" xfId="2631"/>
    <cellStyle name="SAPBEXexcBad9 3" xfId="2632"/>
    <cellStyle name="SAPBEXexcBad9 4" xfId="3165"/>
    <cellStyle name="SAPBEXexcBad9 5" xfId="3494"/>
    <cellStyle name="SAPBEXexcBad9 6" xfId="3856"/>
    <cellStyle name="SAPBEXexcCritical4" xfId="401"/>
    <cellStyle name="SAPBEXexcCritical4 2" xfId="2633"/>
    <cellStyle name="SAPBEXexcCritical4 3" xfId="2634"/>
    <cellStyle name="SAPBEXexcCritical4 4" xfId="3166"/>
    <cellStyle name="SAPBEXexcCritical4 5" xfId="3495"/>
    <cellStyle name="SAPBEXexcCritical4 6" xfId="3857"/>
    <cellStyle name="SAPBEXexcCritical5" xfId="402"/>
    <cellStyle name="SAPBEXexcCritical5 2" xfId="2635"/>
    <cellStyle name="SAPBEXexcCritical5 3" xfId="2636"/>
    <cellStyle name="SAPBEXexcCritical5 4" xfId="3167"/>
    <cellStyle name="SAPBEXexcCritical5 5" xfId="3496"/>
    <cellStyle name="SAPBEXexcCritical5 6" xfId="3858"/>
    <cellStyle name="SAPBEXexcCritical6" xfId="403"/>
    <cellStyle name="SAPBEXexcCritical6 2" xfId="2637"/>
    <cellStyle name="SAPBEXexcCritical6 3" xfId="2638"/>
    <cellStyle name="SAPBEXexcCritical6 4" xfId="3168"/>
    <cellStyle name="SAPBEXexcCritical6 5" xfId="3497"/>
    <cellStyle name="SAPBEXexcCritical6 6" xfId="3859"/>
    <cellStyle name="SAPBEXexcGood1" xfId="404"/>
    <cellStyle name="SAPBEXexcGood1 2" xfId="2639"/>
    <cellStyle name="SAPBEXexcGood1 3" xfId="2640"/>
    <cellStyle name="SAPBEXexcGood1 4" xfId="3169"/>
    <cellStyle name="SAPBEXexcGood1 5" xfId="3498"/>
    <cellStyle name="SAPBEXexcGood1 6" xfId="3860"/>
    <cellStyle name="SAPBEXexcGood2" xfId="405"/>
    <cellStyle name="SAPBEXexcGood2 2" xfId="2641"/>
    <cellStyle name="SAPBEXexcGood2 3" xfId="2642"/>
    <cellStyle name="SAPBEXexcGood2 4" xfId="3170"/>
    <cellStyle name="SAPBEXexcGood2 5" xfId="3499"/>
    <cellStyle name="SAPBEXexcGood2 6" xfId="3861"/>
    <cellStyle name="SAPBEXexcGood3" xfId="406"/>
    <cellStyle name="SAPBEXexcGood3 2" xfId="2643"/>
    <cellStyle name="SAPBEXexcGood3 3" xfId="2644"/>
    <cellStyle name="SAPBEXexcGood3 4" xfId="3171"/>
    <cellStyle name="SAPBEXexcGood3 5" xfId="3500"/>
    <cellStyle name="SAPBEXexcGood3 6" xfId="3862"/>
    <cellStyle name="SAPBEXfilterDrill" xfId="407"/>
    <cellStyle name="SAPBEXfilterDrill 2" xfId="2645"/>
    <cellStyle name="SAPBEXfilterDrill 3" xfId="2646"/>
    <cellStyle name="SAPBEXfilterDrill 4" xfId="3172"/>
    <cellStyle name="SAPBEXfilterDrill 5" xfId="3501"/>
    <cellStyle name="SAPBEXfilterDrill 6" xfId="3863"/>
    <cellStyle name="SAPBEXfilterItem" xfId="408"/>
    <cellStyle name="SAPBEXfilterItem 2" xfId="3173"/>
    <cellStyle name="SAPBEXfilterItem 3" xfId="3502"/>
    <cellStyle name="SAPBEXfilterItem 4" xfId="3864"/>
    <cellStyle name="SAPBEXfilterText" xfId="409"/>
    <cellStyle name="SAPBEXformats" xfId="410"/>
    <cellStyle name="SAPBEXformats 2" xfId="411"/>
    <cellStyle name="SAPBEXformats 2 2" xfId="839"/>
    <cellStyle name="SAPBEXformats 2 3" xfId="2647"/>
    <cellStyle name="SAPBEXformats 2 4" xfId="3174"/>
    <cellStyle name="SAPBEXformats 2 5" xfId="3504"/>
    <cellStyle name="SAPBEXformats 2 6" xfId="3866"/>
    <cellStyle name="SAPBEXformats 3" xfId="412"/>
    <cellStyle name="SAPBEXformats 3 2" xfId="841"/>
    <cellStyle name="SAPBEXformats 3 2 2" xfId="2648"/>
    <cellStyle name="SAPBEXformats 3 2 3" xfId="2649"/>
    <cellStyle name="SAPBEXformats 3 2 4" xfId="3175"/>
    <cellStyle name="SAPBEXformats 3 2 5" xfId="3506"/>
    <cellStyle name="SAPBEXformats 3 2 6" xfId="3868"/>
    <cellStyle name="SAPBEXformats 3 3" xfId="840"/>
    <cellStyle name="SAPBEXformats 3 4" xfId="2650"/>
    <cellStyle name="SAPBEXformats 3 5" xfId="3176"/>
    <cellStyle name="SAPBEXformats 3 6" xfId="3505"/>
    <cellStyle name="SAPBEXformats 3 7" xfId="3867"/>
    <cellStyle name="SAPBEXformats 4" xfId="616"/>
    <cellStyle name="SAPBEXformats 4 2" xfId="842"/>
    <cellStyle name="SAPBEXformats 4 2 2" xfId="3177"/>
    <cellStyle name="SAPBEXformats 4 2 3" xfId="3178"/>
    <cellStyle name="SAPBEXformats 4 2 4" xfId="3508"/>
    <cellStyle name="SAPBEXformats 4 2 5" xfId="3870"/>
    <cellStyle name="SAPBEXformats 4 3" xfId="2651"/>
    <cellStyle name="SAPBEXformats 4 4" xfId="3179"/>
    <cellStyle name="SAPBEXformats 4 5" xfId="3507"/>
    <cellStyle name="SAPBEXformats 4 6" xfId="3869"/>
    <cellStyle name="SAPBEXformats 5" xfId="838"/>
    <cellStyle name="SAPBEXformats 5 2" xfId="3180"/>
    <cellStyle name="SAPBEXformats 5 2 2" xfId="3510"/>
    <cellStyle name="SAPBEXformats 5 2 3" xfId="3872"/>
    <cellStyle name="SAPBEXformats 5 3" xfId="3181"/>
    <cellStyle name="SAPBEXformats 5 4" xfId="3509"/>
    <cellStyle name="SAPBEXformats 5 5" xfId="3871"/>
    <cellStyle name="SAPBEXformats 6" xfId="2652"/>
    <cellStyle name="SAPBEXformats 6 2" xfId="3511"/>
    <cellStyle name="SAPBEXformats 6 3" xfId="3873"/>
    <cellStyle name="SAPBEXformats 7" xfId="3182"/>
    <cellStyle name="SAPBEXformats 8" xfId="3503"/>
    <cellStyle name="SAPBEXformats 9" xfId="3865"/>
    <cellStyle name="SAPBEXheaderItem" xfId="413"/>
    <cellStyle name="SAPBEXheaderItem 2" xfId="414"/>
    <cellStyle name="SAPBEXheaderItem 2 2" xfId="2653"/>
    <cellStyle name="SAPBEXheaderItem 2 3" xfId="2654"/>
    <cellStyle name="SAPBEXheaderItem 2 4" xfId="3183"/>
    <cellStyle name="SAPBEXheaderItem 2 5" xfId="3513"/>
    <cellStyle name="SAPBEXheaderItem 2 6" xfId="3875"/>
    <cellStyle name="SAPBEXheaderItem 3" xfId="2655"/>
    <cellStyle name="SAPBEXheaderItem 4" xfId="2656"/>
    <cellStyle name="SAPBEXheaderItem 5" xfId="3184"/>
    <cellStyle name="SAPBEXheaderItem 6" xfId="3512"/>
    <cellStyle name="SAPBEXheaderItem 7" xfId="3874"/>
    <cellStyle name="SAPBEXheaderText" xfId="415"/>
    <cellStyle name="SAPBEXheaderText 2" xfId="416"/>
    <cellStyle name="SAPBEXheaderText 2 2" xfId="2657"/>
    <cellStyle name="SAPBEXheaderText 2 3" xfId="2658"/>
    <cellStyle name="SAPBEXheaderText 2 4" xfId="3185"/>
    <cellStyle name="SAPBEXheaderText 2 5" xfId="3515"/>
    <cellStyle name="SAPBEXheaderText 2 6" xfId="3877"/>
    <cellStyle name="SAPBEXheaderText 3" xfId="2659"/>
    <cellStyle name="SAPBEXheaderText 4" xfId="2660"/>
    <cellStyle name="SAPBEXheaderText 5" xfId="3186"/>
    <cellStyle name="SAPBEXheaderText 6" xfId="3514"/>
    <cellStyle name="SAPBEXheaderText 7" xfId="3876"/>
    <cellStyle name="SAPBEXHLevel0" xfId="417"/>
    <cellStyle name="SAPBEXHLevel0 2" xfId="418"/>
    <cellStyle name="SAPBEXHLevel0 2 2" xfId="844"/>
    <cellStyle name="SAPBEXHLevel0 2 3" xfId="2661"/>
    <cellStyle name="SAPBEXHLevel0 2 4" xfId="3187"/>
    <cellStyle name="SAPBEXHLevel0 2 5" xfId="3517"/>
    <cellStyle name="SAPBEXHLevel0 2 6" xfId="3879"/>
    <cellStyle name="SAPBEXHLevel0 3" xfId="419"/>
    <cellStyle name="SAPBEXHLevel0 3 2" xfId="846"/>
    <cellStyle name="SAPBEXHLevel0 3 2 2" xfId="2662"/>
    <cellStyle name="SAPBEXHLevel0 3 2 3" xfId="2663"/>
    <cellStyle name="SAPBEXHLevel0 3 2 4" xfId="3188"/>
    <cellStyle name="SAPBEXHLevel0 3 2 5" xfId="3519"/>
    <cellStyle name="SAPBEXHLevel0 3 2 6" xfId="3881"/>
    <cellStyle name="SAPBEXHLevel0 3 3" xfId="845"/>
    <cellStyle name="SAPBEXHLevel0 3 4" xfId="2664"/>
    <cellStyle name="SAPBEXHLevel0 3 5" xfId="3189"/>
    <cellStyle name="SAPBEXHLevel0 3 6" xfId="3518"/>
    <cellStyle name="SAPBEXHLevel0 3 7" xfId="3880"/>
    <cellStyle name="SAPBEXHLevel0 4" xfId="617"/>
    <cellStyle name="SAPBEXHLevel0 4 2" xfId="847"/>
    <cellStyle name="SAPBEXHLevel0 4 2 2" xfId="3190"/>
    <cellStyle name="SAPBEXHLevel0 4 2 3" xfId="3191"/>
    <cellStyle name="SAPBEXHLevel0 4 2 4" xfId="3521"/>
    <cellStyle name="SAPBEXHLevel0 4 2 5" xfId="3883"/>
    <cellStyle name="SAPBEXHLevel0 4 3" xfId="2665"/>
    <cellStyle name="SAPBEXHLevel0 4 4" xfId="3192"/>
    <cellStyle name="SAPBEXHLevel0 4 5" xfId="3520"/>
    <cellStyle name="SAPBEXHLevel0 4 6" xfId="3882"/>
    <cellStyle name="SAPBEXHLevel0 5" xfId="843"/>
    <cellStyle name="SAPBEXHLevel0 5 2" xfId="3193"/>
    <cellStyle name="SAPBEXHLevel0 5 2 2" xfId="3523"/>
    <cellStyle name="SAPBEXHLevel0 5 2 3" xfId="3885"/>
    <cellStyle name="SAPBEXHLevel0 5 3" xfId="3194"/>
    <cellStyle name="SAPBEXHLevel0 5 4" xfId="3522"/>
    <cellStyle name="SAPBEXHLevel0 5 5" xfId="3884"/>
    <cellStyle name="SAPBEXHLevel0 6" xfId="2666"/>
    <cellStyle name="SAPBEXHLevel0 6 2" xfId="3524"/>
    <cellStyle name="SAPBEXHLevel0 6 3" xfId="3886"/>
    <cellStyle name="SAPBEXHLevel0 7" xfId="3195"/>
    <cellStyle name="SAPBEXHLevel0 8" xfId="3516"/>
    <cellStyle name="SAPBEXHLevel0 9" xfId="3878"/>
    <cellStyle name="SAPBEXHLevel0X" xfId="420"/>
    <cellStyle name="SAPBEXHLevel0X 2" xfId="421"/>
    <cellStyle name="SAPBEXHLevel0X 2 2" xfId="849"/>
    <cellStyle name="SAPBEXHLevel0X 2 3" xfId="2667"/>
    <cellStyle name="SAPBEXHLevel0X 2 4" xfId="3196"/>
    <cellStyle name="SAPBEXHLevel0X 2 5" xfId="3526"/>
    <cellStyle name="SAPBEXHLevel0X 2 6" xfId="3888"/>
    <cellStyle name="SAPBEXHLevel0X 3" xfId="422"/>
    <cellStyle name="SAPBEXHLevel0X 3 2" xfId="851"/>
    <cellStyle name="SAPBEXHLevel0X 3 2 2" xfId="2668"/>
    <cellStyle name="SAPBEXHLevel0X 3 2 3" xfId="2669"/>
    <cellStyle name="SAPBEXHLevel0X 3 2 4" xfId="3197"/>
    <cellStyle name="SAPBEXHLevel0X 3 2 5" xfId="3528"/>
    <cellStyle name="SAPBEXHLevel0X 3 2 6" xfId="3890"/>
    <cellStyle name="SAPBEXHLevel0X 3 3" xfId="850"/>
    <cellStyle name="SAPBEXHLevel0X 3 4" xfId="2670"/>
    <cellStyle name="SAPBEXHLevel0X 3 5" xfId="3198"/>
    <cellStyle name="SAPBEXHLevel0X 3 6" xfId="3527"/>
    <cellStyle name="SAPBEXHLevel0X 3 7" xfId="3889"/>
    <cellStyle name="SAPBEXHLevel0X 4" xfId="618"/>
    <cellStyle name="SAPBEXHLevel0X 4 2" xfId="852"/>
    <cellStyle name="SAPBEXHLevel0X 4 2 2" xfId="3199"/>
    <cellStyle name="SAPBEXHLevel0X 4 2 3" xfId="3200"/>
    <cellStyle name="SAPBEXHLevel0X 4 2 4" xfId="3530"/>
    <cellStyle name="SAPBEXHLevel0X 4 2 5" xfId="3892"/>
    <cellStyle name="SAPBEXHLevel0X 4 3" xfId="2671"/>
    <cellStyle name="SAPBEXHLevel0X 4 4" xfId="3201"/>
    <cellStyle name="SAPBEXHLevel0X 4 5" xfId="3529"/>
    <cellStyle name="SAPBEXHLevel0X 4 6" xfId="3891"/>
    <cellStyle name="SAPBEXHLevel0X 5" xfId="848"/>
    <cellStyle name="SAPBEXHLevel0X 5 2" xfId="3202"/>
    <cellStyle name="SAPBEXHLevel0X 5 2 2" xfId="3532"/>
    <cellStyle name="SAPBEXHLevel0X 5 2 3" xfId="3894"/>
    <cellStyle name="SAPBEXHLevel0X 5 3" xfId="3203"/>
    <cellStyle name="SAPBEXHLevel0X 5 4" xfId="3531"/>
    <cellStyle name="SAPBEXHLevel0X 5 5" xfId="3893"/>
    <cellStyle name="SAPBEXHLevel0X 6" xfId="2672"/>
    <cellStyle name="SAPBEXHLevel0X 6 2" xfId="3533"/>
    <cellStyle name="SAPBEXHLevel0X 6 3" xfId="3895"/>
    <cellStyle name="SAPBEXHLevel0X 7" xfId="3204"/>
    <cellStyle name="SAPBEXHLevel0X 8" xfId="3525"/>
    <cellStyle name="SAPBEXHLevel0X 9" xfId="3887"/>
    <cellStyle name="SAPBEXHLevel1" xfId="423"/>
    <cellStyle name="SAPBEXHLevel1 2" xfId="424"/>
    <cellStyle name="SAPBEXHLevel1 2 2" xfId="854"/>
    <cellStyle name="SAPBEXHLevel1 2 3" xfId="2673"/>
    <cellStyle name="SAPBEXHLevel1 2 4" xfId="3205"/>
    <cellStyle name="SAPBEXHLevel1 2 5" xfId="3535"/>
    <cellStyle name="SAPBEXHLevel1 2 6" xfId="3897"/>
    <cellStyle name="SAPBEXHLevel1 3" xfId="425"/>
    <cellStyle name="SAPBEXHLevel1 3 2" xfId="856"/>
    <cellStyle name="SAPBEXHLevel1 3 2 2" xfId="2674"/>
    <cellStyle name="SAPBEXHLevel1 3 2 3" xfId="2675"/>
    <cellStyle name="SAPBEXHLevel1 3 2 4" xfId="3206"/>
    <cellStyle name="SAPBEXHLevel1 3 2 5" xfId="3537"/>
    <cellStyle name="SAPBEXHLevel1 3 2 6" xfId="3899"/>
    <cellStyle name="SAPBEXHLevel1 3 3" xfId="855"/>
    <cellStyle name="SAPBEXHLevel1 3 4" xfId="2676"/>
    <cellStyle name="SAPBEXHLevel1 3 5" xfId="3207"/>
    <cellStyle name="SAPBEXHLevel1 3 6" xfId="3536"/>
    <cellStyle name="SAPBEXHLevel1 3 7" xfId="3898"/>
    <cellStyle name="SAPBEXHLevel1 4" xfId="619"/>
    <cellStyle name="SAPBEXHLevel1 4 2" xfId="857"/>
    <cellStyle name="SAPBEXHLevel1 4 2 2" xfId="3208"/>
    <cellStyle name="SAPBEXHLevel1 4 2 3" xfId="3209"/>
    <cellStyle name="SAPBEXHLevel1 4 2 4" xfId="3539"/>
    <cellStyle name="SAPBEXHLevel1 4 2 5" xfId="3901"/>
    <cellStyle name="SAPBEXHLevel1 4 3" xfId="2677"/>
    <cellStyle name="SAPBEXHLevel1 4 4" xfId="3210"/>
    <cellStyle name="SAPBEXHLevel1 4 5" xfId="3538"/>
    <cellStyle name="SAPBEXHLevel1 4 6" xfId="3900"/>
    <cellStyle name="SAPBEXHLevel1 5" xfId="853"/>
    <cellStyle name="SAPBEXHLevel1 5 2" xfId="3211"/>
    <cellStyle name="SAPBEXHLevel1 5 2 2" xfId="3541"/>
    <cellStyle name="SAPBEXHLevel1 5 2 3" xfId="3903"/>
    <cellStyle name="SAPBEXHLevel1 5 3" xfId="3212"/>
    <cellStyle name="SAPBEXHLevel1 5 4" xfId="3540"/>
    <cellStyle name="SAPBEXHLevel1 5 5" xfId="3902"/>
    <cellStyle name="SAPBEXHLevel1 6" xfId="2678"/>
    <cellStyle name="SAPBEXHLevel1 6 2" xfId="3542"/>
    <cellStyle name="SAPBEXHLevel1 6 3" xfId="3904"/>
    <cellStyle name="SAPBEXHLevel1 7" xfId="3213"/>
    <cellStyle name="SAPBEXHLevel1 8" xfId="3534"/>
    <cellStyle name="SAPBEXHLevel1 9" xfId="3896"/>
    <cellStyle name="SAPBEXHLevel1X" xfId="426"/>
    <cellStyle name="SAPBEXHLevel1X 2" xfId="427"/>
    <cellStyle name="SAPBEXHLevel1X 2 2" xfId="859"/>
    <cellStyle name="SAPBEXHLevel1X 2 3" xfId="2679"/>
    <cellStyle name="SAPBEXHLevel1X 2 4" xfId="3214"/>
    <cellStyle name="SAPBEXHLevel1X 2 5" xfId="3544"/>
    <cellStyle name="SAPBEXHLevel1X 2 6" xfId="3906"/>
    <cellStyle name="SAPBEXHLevel1X 3" xfId="428"/>
    <cellStyle name="SAPBEXHLevel1X 3 2" xfId="861"/>
    <cellStyle name="SAPBEXHLevel1X 3 2 2" xfId="2680"/>
    <cellStyle name="SAPBEXHLevel1X 3 2 3" xfId="2681"/>
    <cellStyle name="SAPBEXHLevel1X 3 2 4" xfId="3215"/>
    <cellStyle name="SAPBEXHLevel1X 3 2 5" xfId="3546"/>
    <cellStyle name="SAPBEXHLevel1X 3 2 6" xfId="3908"/>
    <cellStyle name="SAPBEXHLevel1X 3 3" xfId="860"/>
    <cellStyle name="SAPBEXHLevel1X 3 4" xfId="2682"/>
    <cellStyle name="SAPBEXHLevel1X 3 5" xfId="3216"/>
    <cellStyle name="SAPBEXHLevel1X 3 6" xfId="3545"/>
    <cellStyle name="SAPBEXHLevel1X 3 7" xfId="3907"/>
    <cellStyle name="SAPBEXHLevel1X 4" xfId="620"/>
    <cellStyle name="SAPBEXHLevel1X 4 2" xfId="862"/>
    <cellStyle name="SAPBEXHLevel1X 4 2 2" xfId="3217"/>
    <cellStyle name="SAPBEXHLevel1X 4 2 3" xfId="3218"/>
    <cellStyle name="SAPBEXHLevel1X 4 2 4" xfId="3548"/>
    <cellStyle name="SAPBEXHLevel1X 4 2 5" xfId="3910"/>
    <cellStyle name="SAPBEXHLevel1X 4 3" xfId="2683"/>
    <cellStyle name="SAPBEXHLevel1X 4 4" xfId="3219"/>
    <cellStyle name="SAPBEXHLevel1X 4 5" xfId="3547"/>
    <cellStyle name="SAPBEXHLevel1X 4 6" xfId="3909"/>
    <cellStyle name="SAPBEXHLevel1X 5" xfId="858"/>
    <cellStyle name="SAPBEXHLevel1X 5 2" xfId="3220"/>
    <cellStyle name="SAPBEXHLevel1X 5 2 2" xfId="3550"/>
    <cellStyle name="SAPBEXHLevel1X 5 2 3" xfId="3912"/>
    <cellStyle name="SAPBEXHLevel1X 5 3" xfId="3221"/>
    <cellStyle name="SAPBEXHLevel1X 5 4" xfId="3549"/>
    <cellStyle name="SAPBEXHLevel1X 5 5" xfId="3911"/>
    <cellStyle name="SAPBEXHLevel1X 6" xfId="2684"/>
    <cellStyle name="SAPBEXHLevel1X 6 2" xfId="3551"/>
    <cellStyle name="SAPBEXHLevel1X 6 3" xfId="3913"/>
    <cellStyle name="SAPBEXHLevel1X 7" xfId="3222"/>
    <cellStyle name="SAPBEXHLevel1X 8" xfId="3543"/>
    <cellStyle name="SAPBEXHLevel1X 9" xfId="3905"/>
    <cellStyle name="SAPBEXHLevel2" xfId="429"/>
    <cellStyle name="SAPBEXHLevel2 10" xfId="863"/>
    <cellStyle name="SAPBEXHLevel2 11" xfId="2685"/>
    <cellStyle name="SAPBEXHLevel2 12" xfId="3223"/>
    <cellStyle name="SAPBEXHLevel2 13" xfId="3552"/>
    <cellStyle name="SAPBEXHLevel2 14" xfId="3914"/>
    <cellStyle name="SAPBEXHLevel2 2" xfId="430"/>
    <cellStyle name="SAPBEXHLevel2 2 2" xfId="864"/>
    <cellStyle name="SAPBEXHLevel2 2 3" xfId="2686"/>
    <cellStyle name="SAPBEXHLevel2 2 4" xfId="3224"/>
    <cellStyle name="SAPBEXHLevel2 2 5" xfId="3553"/>
    <cellStyle name="SAPBEXHLevel2 2 6" xfId="3915"/>
    <cellStyle name="SAPBEXHLevel2 3" xfId="431"/>
    <cellStyle name="SAPBEXHLevel2 3 2" xfId="866"/>
    <cellStyle name="SAPBEXHLevel2 3 2 2" xfId="2687"/>
    <cellStyle name="SAPBEXHLevel2 3 2 3" xfId="2688"/>
    <cellStyle name="SAPBEXHLevel2 3 2 4" xfId="3225"/>
    <cellStyle name="SAPBEXHLevel2 3 2 5" xfId="3555"/>
    <cellStyle name="SAPBEXHLevel2 3 2 6" xfId="3917"/>
    <cellStyle name="SAPBEXHLevel2 3 3" xfId="865"/>
    <cellStyle name="SAPBEXHLevel2 3 4" xfId="2689"/>
    <cellStyle name="SAPBEXHLevel2 3 5" xfId="3226"/>
    <cellStyle name="SAPBEXHLevel2 3 6" xfId="3554"/>
    <cellStyle name="SAPBEXHLevel2 3 7" xfId="3916"/>
    <cellStyle name="SAPBEXHLevel2 4" xfId="621"/>
    <cellStyle name="SAPBEXHLevel2 4 2" xfId="867"/>
    <cellStyle name="SAPBEXHLevel2 4 2 2" xfId="3227"/>
    <cellStyle name="SAPBEXHLevel2 4 2 3" xfId="3228"/>
    <cellStyle name="SAPBEXHLevel2 4 2 4" xfId="3557"/>
    <cellStyle name="SAPBEXHLevel2 4 2 5" xfId="3919"/>
    <cellStyle name="SAPBEXHLevel2 4 3" xfId="2690"/>
    <cellStyle name="SAPBEXHLevel2 4 4" xfId="3229"/>
    <cellStyle name="SAPBEXHLevel2 4 5" xfId="3556"/>
    <cellStyle name="SAPBEXHLevel2 4 6" xfId="3918"/>
    <cellStyle name="SAPBEXHLevel2 5" xfId="1168"/>
    <cellStyle name="SAPBEXHLevel2 5 2" xfId="1330"/>
    <cellStyle name="SAPBEXHLevel2 5 2 2" xfId="3559"/>
    <cellStyle name="SAPBEXHLevel2 5 2 3" xfId="3921"/>
    <cellStyle name="SAPBEXHLevel2 5 3" xfId="2691"/>
    <cellStyle name="SAPBEXHLevel2 5 4" xfId="3230"/>
    <cellStyle name="SAPBEXHLevel2 5 5" xfId="3558"/>
    <cellStyle name="SAPBEXHLevel2 5 6" xfId="3920"/>
    <cellStyle name="SAPBEXHLevel2 6" xfId="1169"/>
    <cellStyle name="SAPBEXHLevel2 6 2" xfId="2692"/>
    <cellStyle name="SAPBEXHLevel2 6 3" xfId="2693"/>
    <cellStyle name="SAPBEXHLevel2 6 4" xfId="3560"/>
    <cellStyle name="SAPBEXHLevel2 6 5" xfId="3922"/>
    <cellStyle name="SAPBEXHLevel2 7" xfId="1170"/>
    <cellStyle name="SAPBEXHLevel2 7 2" xfId="2694"/>
    <cellStyle name="SAPBEXHLevel2 7 3" xfId="2695"/>
    <cellStyle name="SAPBEXHLevel2 8" xfId="1171"/>
    <cellStyle name="SAPBEXHLevel2 8 2" xfId="2696"/>
    <cellStyle name="SAPBEXHLevel2 8 3" xfId="2697"/>
    <cellStyle name="SAPBEXHLevel2 9" xfId="1172"/>
    <cellStyle name="SAPBEXHLevel2 9 2" xfId="2698"/>
    <cellStyle name="SAPBEXHLevel2 9 3" xfId="2699"/>
    <cellStyle name="SAPBEXHLevel2X" xfId="432"/>
    <cellStyle name="SAPBEXHLevel2X 2" xfId="433"/>
    <cellStyle name="SAPBEXHLevel2X 2 2" xfId="869"/>
    <cellStyle name="SAPBEXHLevel2X 2 3" xfId="2700"/>
    <cellStyle name="SAPBEXHLevel2X 2 4" xfId="3231"/>
    <cellStyle name="SAPBEXHLevel2X 2 5" xfId="3562"/>
    <cellStyle name="SAPBEXHLevel2X 2 6" xfId="3924"/>
    <cellStyle name="SAPBEXHLevel2X 3" xfId="434"/>
    <cellStyle name="SAPBEXHLevel2X 3 2" xfId="871"/>
    <cellStyle name="SAPBEXHLevel2X 3 2 2" xfId="2701"/>
    <cellStyle name="SAPBEXHLevel2X 3 2 3" xfId="2702"/>
    <cellStyle name="SAPBEXHLevel2X 3 2 4" xfId="3232"/>
    <cellStyle name="SAPBEXHLevel2X 3 2 5" xfId="3564"/>
    <cellStyle name="SAPBEXHLevel2X 3 2 6" xfId="3926"/>
    <cellStyle name="SAPBEXHLevel2X 3 3" xfId="870"/>
    <cellStyle name="SAPBEXHLevel2X 3 4" xfId="2703"/>
    <cellStyle name="SAPBEXHLevel2X 3 5" xfId="3233"/>
    <cellStyle name="SAPBEXHLevel2X 3 6" xfId="3563"/>
    <cellStyle name="SAPBEXHLevel2X 3 7" xfId="3925"/>
    <cellStyle name="SAPBEXHLevel2X 4" xfId="622"/>
    <cellStyle name="SAPBEXHLevel2X 4 2" xfId="872"/>
    <cellStyle name="SAPBEXHLevel2X 4 2 2" xfId="3234"/>
    <cellStyle name="SAPBEXHLevel2X 4 2 3" xfId="3235"/>
    <cellStyle name="SAPBEXHLevel2X 4 2 4" xfId="3566"/>
    <cellStyle name="SAPBEXHLevel2X 4 2 5" xfId="3928"/>
    <cellStyle name="SAPBEXHLevel2X 4 3" xfId="2704"/>
    <cellStyle name="SAPBEXHLevel2X 4 4" xfId="3236"/>
    <cellStyle name="SAPBEXHLevel2X 4 5" xfId="3565"/>
    <cellStyle name="SAPBEXHLevel2X 4 6" xfId="3927"/>
    <cellStyle name="SAPBEXHLevel2X 5" xfId="868"/>
    <cellStyle name="SAPBEXHLevel2X 5 2" xfId="3237"/>
    <cellStyle name="SAPBEXHLevel2X 5 2 2" xfId="3568"/>
    <cellStyle name="SAPBEXHLevel2X 5 2 3" xfId="3930"/>
    <cellStyle name="SAPBEXHLevel2X 5 3" xfId="3238"/>
    <cellStyle name="SAPBEXHLevel2X 5 4" xfId="3567"/>
    <cellStyle name="SAPBEXHLevel2X 5 5" xfId="3929"/>
    <cellStyle name="SAPBEXHLevel2X 6" xfId="2705"/>
    <cellStyle name="SAPBEXHLevel2X 6 2" xfId="3569"/>
    <cellStyle name="SAPBEXHLevel2X 6 3" xfId="3931"/>
    <cellStyle name="SAPBEXHLevel2X 7" xfId="3239"/>
    <cellStyle name="SAPBEXHLevel2X 8" xfId="3561"/>
    <cellStyle name="SAPBEXHLevel2X 9" xfId="3923"/>
    <cellStyle name="SAPBEXHLevel3" xfId="435"/>
    <cellStyle name="SAPBEXHLevel3 2" xfId="436"/>
    <cellStyle name="SAPBEXHLevel3 2 2" xfId="874"/>
    <cellStyle name="SAPBEXHLevel3 2 3" xfId="2706"/>
    <cellStyle name="SAPBEXHLevel3 2 4" xfId="3240"/>
    <cellStyle name="SAPBEXHLevel3 2 5" xfId="3571"/>
    <cellStyle name="SAPBEXHLevel3 2 6" xfId="3933"/>
    <cellStyle name="SAPBEXHLevel3 3" xfId="437"/>
    <cellStyle name="SAPBEXHLevel3 3 2" xfId="876"/>
    <cellStyle name="SAPBEXHLevel3 3 2 2" xfId="2707"/>
    <cellStyle name="SAPBEXHLevel3 3 2 3" xfId="2708"/>
    <cellStyle name="SAPBEXHLevel3 3 2 4" xfId="3241"/>
    <cellStyle name="SAPBEXHLevel3 3 2 5" xfId="3573"/>
    <cellStyle name="SAPBEXHLevel3 3 2 6" xfId="3935"/>
    <cellStyle name="SAPBEXHLevel3 3 3" xfId="875"/>
    <cellStyle name="SAPBEXHLevel3 3 4" xfId="2709"/>
    <cellStyle name="SAPBEXHLevel3 3 5" xfId="3242"/>
    <cellStyle name="SAPBEXHLevel3 3 6" xfId="3572"/>
    <cellStyle name="SAPBEXHLevel3 3 7" xfId="3934"/>
    <cellStyle name="SAPBEXHLevel3 4" xfId="623"/>
    <cellStyle name="SAPBEXHLevel3 4 2" xfId="877"/>
    <cellStyle name="SAPBEXHLevel3 4 2 2" xfId="3243"/>
    <cellStyle name="SAPBEXHLevel3 4 2 3" xfId="3244"/>
    <cellStyle name="SAPBEXHLevel3 4 2 4" xfId="3575"/>
    <cellStyle name="SAPBEXHLevel3 4 2 5" xfId="3937"/>
    <cellStyle name="SAPBEXHLevel3 4 3" xfId="2710"/>
    <cellStyle name="SAPBEXHLevel3 4 4" xfId="3245"/>
    <cellStyle name="SAPBEXHLevel3 4 5" xfId="3574"/>
    <cellStyle name="SAPBEXHLevel3 4 6" xfId="3936"/>
    <cellStyle name="SAPBEXHLevel3 5" xfId="873"/>
    <cellStyle name="SAPBEXHLevel3 5 2" xfId="3246"/>
    <cellStyle name="SAPBEXHLevel3 5 2 2" xfId="3577"/>
    <cellStyle name="SAPBEXHLevel3 5 2 3" xfId="3939"/>
    <cellStyle name="SAPBEXHLevel3 5 3" xfId="3247"/>
    <cellStyle name="SAPBEXHLevel3 5 4" xfId="3576"/>
    <cellStyle name="SAPBEXHLevel3 5 5" xfId="3938"/>
    <cellStyle name="SAPBEXHLevel3 6" xfId="2711"/>
    <cellStyle name="SAPBEXHLevel3 6 2" xfId="3578"/>
    <cellStyle name="SAPBEXHLevel3 6 3" xfId="3940"/>
    <cellStyle name="SAPBEXHLevel3 7" xfId="3248"/>
    <cellStyle name="SAPBEXHLevel3 8" xfId="3570"/>
    <cellStyle name="SAPBEXHLevel3 9" xfId="3932"/>
    <cellStyle name="SAPBEXHLevel3X" xfId="438"/>
    <cellStyle name="SAPBEXHLevel3X 2" xfId="439"/>
    <cellStyle name="SAPBEXHLevel3X 2 2" xfId="879"/>
    <cellStyle name="SAPBEXHLevel3X 2 3" xfId="2712"/>
    <cellStyle name="SAPBEXHLevel3X 2 4" xfId="3249"/>
    <cellStyle name="SAPBEXHLevel3X 2 5" xfId="3580"/>
    <cellStyle name="SAPBEXHLevel3X 2 6" xfId="3942"/>
    <cellStyle name="SAPBEXHLevel3X 3" xfId="440"/>
    <cellStyle name="SAPBEXHLevel3X 3 2" xfId="881"/>
    <cellStyle name="SAPBEXHLevel3X 3 2 2" xfId="2713"/>
    <cellStyle name="SAPBEXHLevel3X 3 2 3" xfId="2714"/>
    <cellStyle name="SAPBEXHLevel3X 3 2 4" xfId="3250"/>
    <cellStyle name="SAPBEXHLevel3X 3 2 5" xfId="3582"/>
    <cellStyle name="SAPBEXHLevel3X 3 2 6" xfId="3944"/>
    <cellStyle name="SAPBEXHLevel3X 3 3" xfId="880"/>
    <cellStyle name="SAPBEXHLevel3X 3 4" xfId="2715"/>
    <cellStyle name="SAPBEXHLevel3X 3 5" xfId="3251"/>
    <cellStyle name="SAPBEXHLevel3X 3 6" xfId="3581"/>
    <cellStyle name="SAPBEXHLevel3X 3 7" xfId="3943"/>
    <cellStyle name="SAPBEXHLevel3X 4" xfId="624"/>
    <cellStyle name="SAPBEXHLevel3X 4 2" xfId="882"/>
    <cellStyle name="SAPBEXHLevel3X 4 2 2" xfId="3252"/>
    <cellStyle name="SAPBEXHLevel3X 4 2 3" xfId="3253"/>
    <cellStyle name="SAPBEXHLevel3X 4 2 4" xfId="3584"/>
    <cellStyle name="SAPBEXHLevel3X 4 2 5" xfId="3946"/>
    <cellStyle name="SAPBEXHLevel3X 4 3" xfId="2716"/>
    <cellStyle name="SAPBEXHLevel3X 4 4" xfId="3254"/>
    <cellStyle name="SAPBEXHLevel3X 4 5" xfId="3583"/>
    <cellStyle name="SAPBEXHLevel3X 4 6" xfId="3945"/>
    <cellStyle name="SAPBEXHLevel3X 5" xfId="878"/>
    <cellStyle name="SAPBEXHLevel3X 5 2" xfId="3255"/>
    <cellStyle name="SAPBEXHLevel3X 5 2 2" xfId="3586"/>
    <cellStyle name="SAPBEXHLevel3X 5 2 3" xfId="3948"/>
    <cellStyle name="SAPBEXHLevel3X 5 3" xfId="3256"/>
    <cellStyle name="SAPBEXHLevel3X 5 4" xfId="3585"/>
    <cellStyle name="SAPBEXHLevel3X 5 5" xfId="3947"/>
    <cellStyle name="SAPBEXHLevel3X 6" xfId="2717"/>
    <cellStyle name="SAPBEXHLevel3X 6 2" xfId="3587"/>
    <cellStyle name="SAPBEXHLevel3X 6 3" xfId="3949"/>
    <cellStyle name="SAPBEXHLevel3X 7" xfId="3257"/>
    <cellStyle name="SAPBEXHLevel3X 8" xfId="3579"/>
    <cellStyle name="SAPBEXHLevel3X 9" xfId="3941"/>
    <cellStyle name="SAPBEXresData" xfId="441"/>
    <cellStyle name="SAPBEXresData 2" xfId="2718"/>
    <cellStyle name="SAPBEXresData 3" xfId="2719"/>
    <cellStyle name="SAPBEXresData 4" xfId="3258"/>
    <cellStyle name="SAPBEXresData 5" xfId="3588"/>
    <cellStyle name="SAPBEXresData 6" xfId="3950"/>
    <cellStyle name="SAPBEXresDataEmph" xfId="442"/>
    <cellStyle name="SAPBEXresDataEmph 2" xfId="2720"/>
    <cellStyle name="SAPBEXresDataEmph 3" xfId="2721"/>
    <cellStyle name="SAPBEXresDataEmph 4" xfId="3259"/>
    <cellStyle name="SAPBEXresDataEmph 5" xfId="3589"/>
    <cellStyle name="SAPBEXresDataEmph 6" xfId="3951"/>
    <cellStyle name="SAPBEXresItem" xfId="443"/>
    <cellStyle name="SAPBEXresItem 2" xfId="2722"/>
    <cellStyle name="SAPBEXresItem 3" xfId="2723"/>
    <cellStyle name="SAPBEXresItem 4" xfId="3260"/>
    <cellStyle name="SAPBEXresItem 5" xfId="3590"/>
    <cellStyle name="SAPBEXresItem 6" xfId="3952"/>
    <cellStyle name="SAPBEXresItemX" xfId="444"/>
    <cellStyle name="SAPBEXresItemX 2" xfId="2724"/>
    <cellStyle name="SAPBEXresItemX 3" xfId="2725"/>
    <cellStyle name="SAPBEXresItemX 4" xfId="3261"/>
    <cellStyle name="SAPBEXresItemX 5" xfId="3591"/>
    <cellStyle name="SAPBEXresItemX 6" xfId="3953"/>
    <cellStyle name="SAPBEXstdData" xfId="445"/>
    <cellStyle name="SAPBEXstdData 2" xfId="2726"/>
    <cellStyle name="SAPBEXstdData 3" xfId="2727"/>
    <cellStyle name="SAPBEXstdData 4" xfId="3262"/>
    <cellStyle name="SAPBEXstdData 5" xfId="3592"/>
    <cellStyle name="SAPBEXstdData 6" xfId="3954"/>
    <cellStyle name="SAPBEXstdDataEmph" xfId="446"/>
    <cellStyle name="SAPBEXstdDataEmph 2" xfId="2728"/>
    <cellStyle name="SAPBEXstdDataEmph 3" xfId="2729"/>
    <cellStyle name="SAPBEXstdDataEmph 4" xfId="3263"/>
    <cellStyle name="SAPBEXstdDataEmph 5" xfId="3593"/>
    <cellStyle name="SAPBEXstdDataEmph 6" xfId="3955"/>
    <cellStyle name="SAPBEXstdItem" xfId="447"/>
    <cellStyle name="SAPBEXstdItem 2" xfId="448"/>
    <cellStyle name="SAPBEXstdItem 2 2" xfId="884"/>
    <cellStyle name="SAPBEXstdItem 2 3" xfId="2730"/>
    <cellStyle name="SAPBEXstdItem 2 4" xfId="3264"/>
    <cellStyle name="SAPBEXstdItem 2 5" xfId="3595"/>
    <cellStyle name="SAPBEXstdItem 2 6" xfId="3957"/>
    <cellStyle name="SAPBEXstdItem 3" xfId="449"/>
    <cellStyle name="SAPBEXstdItem 3 2" xfId="886"/>
    <cellStyle name="SAPBEXstdItem 3 2 2" xfId="2731"/>
    <cellStyle name="SAPBEXstdItem 3 2 3" xfId="2732"/>
    <cellStyle name="SAPBEXstdItem 3 2 4" xfId="3265"/>
    <cellStyle name="SAPBEXstdItem 3 2 5" xfId="3597"/>
    <cellStyle name="SAPBEXstdItem 3 2 6" xfId="3959"/>
    <cellStyle name="SAPBEXstdItem 3 3" xfId="885"/>
    <cellStyle name="SAPBEXstdItem 3 4" xfId="2733"/>
    <cellStyle name="SAPBEXstdItem 3 5" xfId="3266"/>
    <cellStyle name="SAPBEXstdItem 3 6" xfId="3596"/>
    <cellStyle name="SAPBEXstdItem 3 7" xfId="3958"/>
    <cellStyle name="SAPBEXstdItem 4" xfId="625"/>
    <cellStyle name="SAPBEXstdItem 4 2" xfId="887"/>
    <cellStyle name="SAPBEXstdItem 4 2 2" xfId="3267"/>
    <cellStyle name="SAPBEXstdItem 4 2 3" xfId="3268"/>
    <cellStyle name="SAPBEXstdItem 4 2 4" xfId="3599"/>
    <cellStyle name="SAPBEXstdItem 4 2 5" xfId="3961"/>
    <cellStyle name="SAPBEXstdItem 4 3" xfId="2734"/>
    <cellStyle name="SAPBEXstdItem 4 4" xfId="3269"/>
    <cellStyle name="SAPBEXstdItem 4 5" xfId="3598"/>
    <cellStyle name="SAPBEXstdItem 4 6" xfId="3960"/>
    <cellStyle name="SAPBEXstdItem 5" xfId="883"/>
    <cellStyle name="SAPBEXstdItem 5 2" xfId="3270"/>
    <cellStyle name="SAPBEXstdItem 5 2 2" xfId="3601"/>
    <cellStyle name="SAPBEXstdItem 5 2 3" xfId="3963"/>
    <cellStyle name="SAPBEXstdItem 5 3" xfId="3271"/>
    <cellStyle name="SAPBEXstdItem 5 4" xfId="3600"/>
    <cellStyle name="SAPBEXstdItem 5 5" xfId="3962"/>
    <cellStyle name="SAPBEXstdItem 6" xfId="2735"/>
    <cellStyle name="SAPBEXstdItem 6 2" xfId="3602"/>
    <cellStyle name="SAPBEXstdItem 6 3" xfId="3964"/>
    <cellStyle name="SAPBEXstdItem 7" xfId="3272"/>
    <cellStyle name="SAPBEXstdItem 8" xfId="3594"/>
    <cellStyle name="SAPBEXstdItem 9" xfId="3956"/>
    <cellStyle name="SAPBEXstdItemX" xfId="450"/>
    <cellStyle name="SAPBEXstdItemX 2" xfId="451"/>
    <cellStyle name="SAPBEXstdItemX 2 2" xfId="889"/>
    <cellStyle name="SAPBEXstdItemX 2 3" xfId="2736"/>
    <cellStyle name="SAPBEXstdItemX 2 4" xfId="3273"/>
    <cellStyle name="SAPBEXstdItemX 2 5" xfId="3604"/>
    <cellStyle name="SAPBEXstdItemX 2 6" xfId="3966"/>
    <cellStyle name="SAPBEXstdItemX 3" xfId="452"/>
    <cellStyle name="SAPBEXstdItemX 3 2" xfId="891"/>
    <cellStyle name="SAPBEXstdItemX 3 2 2" xfId="2737"/>
    <cellStyle name="SAPBEXstdItemX 3 2 3" xfId="2738"/>
    <cellStyle name="SAPBEXstdItemX 3 2 4" xfId="3274"/>
    <cellStyle name="SAPBEXstdItemX 3 2 5" xfId="3606"/>
    <cellStyle name="SAPBEXstdItemX 3 2 6" xfId="3968"/>
    <cellStyle name="SAPBEXstdItemX 3 3" xfId="890"/>
    <cellStyle name="SAPBEXstdItemX 3 4" xfId="2739"/>
    <cellStyle name="SAPBEXstdItemX 3 5" xfId="3275"/>
    <cellStyle name="SAPBEXstdItemX 3 6" xfId="3605"/>
    <cellStyle name="SAPBEXstdItemX 3 7" xfId="3967"/>
    <cellStyle name="SAPBEXstdItemX 4" xfId="626"/>
    <cellStyle name="SAPBEXstdItemX 4 2" xfId="892"/>
    <cellStyle name="SAPBEXstdItemX 4 2 2" xfId="3276"/>
    <cellStyle name="SAPBEXstdItemX 4 2 3" xfId="3277"/>
    <cellStyle name="SAPBEXstdItemX 4 2 4" xfId="3608"/>
    <cellStyle name="SAPBEXstdItemX 4 2 5" xfId="3970"/>
    <cellStyle name="SAPBEXstdItemX 4 3" xfId="2740"/>
    <cellStyle name="SAPBEXstdItemX 4 4" xfId="3278"/>
    <cellStyle name="SAPBEXstdItemX 4 5" xfId="3607"/>
    <cellStyle name="SAPBEXstdItemX 4 6" xfId="3969"/>
    <cellStyle name="SAPBEXstdItemX 5" xfId="888"/>
    <cellStyle name="SAPBEXstdItemX 5 2" xfId="3279"/>
    <cellStyle name="SAPBEXstdItemX 5 2 2" xfId="3610"/>
    <cellStyle name="SAPBEXstdItemX 5 2 3" xfId="3972"/>
    <cellStyle name="SAPBEXstdItemX 5 3" xfId="3280"/>
    <cellStyle name="SAPBEXstdItemX 5 4" xfId="3609"/>
    <cellStyle name="SAPBEXstdItemX 5 5" xfId="3971"/>
    <cellStyle name="SAPBEXstdItemX 6" xfId="2741"/>
    <cellStyle name="SAPBEXstdItemX 6 2" xfId="3611"/>
    <cellStyle name="SAPBEXstdItemX 6 3" xfId="3973"/>
    <cellStyle name="SAPBEXstdItemX 7" xfId="3281"/>
    <cellStyle name="SAPBEXstdItemX 8" xfId="3603"/>
    <cellStyle name="SAPBEXstdItemX 9" xfId="3965"/>
    <cellStyle name="SAPBEXtitle" xfId="453"/>
    <cellStyle name="SAPBEXtitle 2" xfId="893"/>
    <cellStyle name="SAPBEXundefined" xfId="454"/>
    <cellStyle name="SAPBEXundefined 2" xfId="2742"/>
    <cellStyle name="SAPBEXundefined 3" xfId="2743"/>
    <cellStyle name="SAPBEXundefined 4" xfId="3282"/>
    <cellStyle name="SAPBEXundefined 5" xfId="3612"/>
    <cellStyle name="SAPBEXundefined 6" xfId="3974"/>
    <cellStyle name="sbt2" xfId="455"/>
    <cellStyle name="sbt2 2" xfId="894"/>
    <cellStyle name="sbt2 2 2" xfId="2744"/>
    <cellStyle name="sbt2 3" xfId="2745"/>
    <cellStyle name="sbt2 3 2" xfId="2746"/>
    <cellStyle name="sbt2 4" xfId="2747"/>
    <cellStyle name="sbt2 5" xfId="3283"/>
    <cellStyle name="sbt2 6" xfId="3613"/>
    <cellStyle name="sbt2 7" xfId="3975"/>
    <cellStyle name="shade" xfId="2748"/>
    <cellStyle name="shade 2" xfId="2749"/>
    <cellStyle name="Source Line" xfId="456"/>
    <cellStyle name="Source Line 2" xfId="457"/>
    <cellStyle name="Standaard_laroux" xfId="458"/>
    <cellStyle name="Standard_Makro1" xfId="895"/>
    <cellStyle name="Style ,,Currency" xfId="459"/>
    <cellStyle name="Style ,,Currency 2" xfId="3614"/>
    <cellStyle name="Style ,,Currency 3" xfId="3976"/>
    <cellStyle name="Style 1" xfId="460"/>
    <cellStyle name="Style 1 10" xfId="896"/>
    <cellStyle name="Style 1 11" xfId="3615"/>
    <cellStyle name="Style 1 12" xfId="3977"/>
    <cellStyle name="Style 1 2" xfId="461"/>
    <cellStyle name="Style 1 2 2" xfId="897"/>
    <cellStyle name="Style 1 2 3" xfId="3719"/>
    <cellStyle name="Style 1 3" xfId="462"/>
    <cellStyle name="Style 1 3 2" xfId="899"/>
    <cellStyle name="Style 1 3 2 2" xfId="3284"/>
    <cellStyle name="Style 1 3 3" xfId="898"/>
    <cellStyle name="Style 1 4" xfId="627"/>
    <cellStyle name="Style 1 4 2" xfId="900"/>
    <cellStyle name="Style 1 4 2 2" xfId="3285"/>
    <cellStyle name="Style 1 4 3" xfId="3286"/>
    <cellStyle name="Style 1 5" xfId="1173"/>
    <cellStyle name="Style 1 5 2" xfId="1331"/>
    <cellStyle name="Style 1 6" xfId="1174"/>
    <cellStyle name="Style 1 6 2" xfId="3616"/>
    <cellStyle name="Style 1 7" xfId="1175"/>
    <cellStyle name="Style 1 8" xfId="1176"/>
    <cellStyle name="Style 1 9" xfId="1177"/>
    <cellStyle name="Style 10" xfId="463"/>
    <cellStyle name="Style 10 2" xfId="1005"/>
    <cellStyle name="Style 11" xfId="464"/>
    <cellStyle name="Style 11 2" xfId="1006"/>
    <cellStyle name="Style 12" xfId="465"/>
    <cellStyle name="Style 12 2" xfId="1007"/>
    <cellStyle name="Style 13" xfId="466"/>
    <cellStyle name="Style 13 2" xfId="1008"/>
    <cellStyle name="Style 14" xfId="467"/>
    <cellStyle name="Style 14 2" xfId="1009"/>
    <cellStyle name="Style 15" xfId="468"/>
    <cellStyle name="Style 15 2" xfId="1010"/>
    <cellStyle name="Style 16" xfId="469"/>
    <cellStyle name="Style 16 2" xfId="1011"/>
    <cellStyle name="Style 2" xfId="470"/>
    <cellStyle name="Style 2 2" xfId="1012"/>
    <cellStyle name="Style 21" xfId="471"/>
    <cellStyle name="Style 21 2" xfId="1013"/>
    <cellStyle name="Style 22" xfId="472"/>
    <cellStyle name="Style 22 2" xfId="1014"/>
    <cellStyle name="Style 23" xfId="473"/>
    <cellStyle name="Style 23 2" xfId="1015"/>
    <cellStyle name="Style 24" xfId="474"/>
    <cellStyle name="Style 24 2" xfId="1016"/>
    <cellStyle name="Style 25" xfId="475"/>
    <cellStyle name="Style 25 2" xfId="1017"/>
    <cellStyle name="Style 26" xfId="476"/>
    <cellStyle name="Style 26 2" xfId="1018"/>
    <cellStyle name="Style 27" xfId="477"/>
    <cellStyle name="Style 27 2" xfId="1019"/>
    <cellStyle name="Style 28" xfId="478"/>
    <cellStyle name="Style 28 2" xfId="1020"/>
    <cellStyle name="Style 29" xfId="479"/>
    <cellStyle name="Style 29 2" xfId="1021"/>
    <cellStyle name="Style 3" xfId="480"/>
    <cellStyle name="Style 3 2" xfId="1022"/>
    <cellStyle name="Style 30" xfId="481"/>
    <cellStyle name="Style 30 2" xfId="1023"/>
    <cellStyle name="Style 31" xfId="482"/>
    <cellStyle name="Style 31 2" xfId="1024"/>
    <cellStyle name="Style 32" xfId="483"/>
    <cellStyle name="Style 32 2" xfId="1025"/>
    <cellStyle name="Style 33" xfId="484"/>
    <cellStyle name="Style 33 2" xfId="1026"/>
    <cellStyle name="Style 34" xfId="485"/>
    <cellStyle name="Style 34 2" xfId="1027"/>
    <cellStyle name="Style 4" xfId="486"/>
    <cellStyle name="Style 4 2" xfId="1028"/>
    <cellStyle name="Style 41" xfId="487"/>
    <cellStyle name="Style 41 2" xfId="1029"/>
    <cellStyle name="Style 43" xfId="488"/>
    <cellStyle name="Style 43 2" xfId="1030"/>
    <cellStyle name="Style 46" xfId="489"/>
    <cellStyle name="Style 46 2" xfId="1031"/>
    <cellStyle name="Style 49" xfId="490"/>
    <cellStyle name="Style 49 2" xfId="1032"/>
    <cellStyle name="Style 5" xfId="491"/>
    <cellStyle name="Style 5 2" xfId="1033"/>
    <cellStyle name="Style 51" xfId="492"/>
    <cellStyle name="Style 51 2" xfId="1034"/>
    <cellStyle name="Style 53" xfId="493"/>
    <cellStyle name="Style 53 2" xfId="1035"/>
    <cellStyle name="Style 55" xfId="494"/>
    <cellStyle name="Style 55 2" xfId="1036"/>
    <cellStyle name="Style 6" xfId="495"/>
    <cellStyle name="Style 6 2" xfId="1037"/>
    <cellStyle name="Style 7" xfId="496"/>
    <cellStyle name="Style 7 2" xfId="1038"/>
    <cellStyle name="Style 8" xfId="497"/>
    <cellStyle name="Style 8 2" xfId="1039"/>
    <cellStyle name="Style 9" xfId="498"/>
    <cellStyle name="Style 9 2" xfId="1040"/>
    <cellStyle name="Sub_Heading" xfId="499"/>
    <cellStyle name="subhead" xfId="500"/>
    <cellStyle name="subhead 2" xfId="901"/>
    <cellStyle name="subt1" xfId="501"/>
    <cellStyle name="subt1 2" xfId="902"/>
    <cellStyle name="subt1 3" xfId="2750"/>
    <cellStyle name="subt1 4" xfId="3720"/>
    <cellStyle name="Table Footer" xfId="502"/>
    <cellStyle name="Table Footer 10" xfId="903"/>
    <cellStyle name="Table Footer 11" xfId="3617"/>
    <cellStyle name="Table Footer 12" xfId="3648"/>
    <cellStyle name="Table Footer 13" xfId="3979"/>
    <cellStyle name="Table Footer 14" xfId="3840"/>
    <cellStyle name="Table Footer 2" xfId="503"/>
    <cellStyle name="Table Footer 2 2" xfId="904"/>
    <cellStyle name="Table Footer 2 3" xfId="3618"/>
    <cellStyle name="Table Footer 2 4" xfId="3980"/>
    <cellStyle name="Table Footer 3" xfId="504"/>
    <cellStyle name="Table Footer 3 2" xfId="906"/>
    <cellStyle name="Table Footer 3 2 2" xfId="3287"/>
    <cellStyle name="Table Footer 3 2 3" xfId="3620"/>
    <cellStyle name="Table Footer 3 2 4" xfId="3982"/>
    <cellStyle name="Table Footer 3 3" xfId="905"/>
    <cellStyle name="Table Footer 3 4" xfId="3619"/>
    <cellStyle name="Table Footer 3 5" xfId="3981"/>
    <cellStyle name="Table Footer 4" xfId="628"/>
    <cellStyle name="Table Footer 4 2" xfId="907"/>
    <cellStyle name="Table Footer 4 2 2" xfId="3288"/>
    <cellStyle name="Table Footer 4 2 3" xfId="3622"/>
    <cellStyle name="Table Footer 4 2 4" xfId="3984"/>
    <cellStyle name="Table Footer 4 3" xfId="3289"/>
    <cellStyle name="Table Footer 4 4" xfId="3621"/>
    <cellStyle name="Table Footer 4 5" xfId="3983"/>
    <cellStyle name="Table Footer 5" xfId="1178"/>
    <cellStyle name="Table Footer 5 2" xfId="1332"/>
    <cellStyle name="Table Footer 5 2 2" xfId="3624"/>
    <cellStyle name="Table Footer 5 2 3" xfId="3986"/>
    <cellStyle name="Table Footer 5 3" xfId="3623"/>
    <cellStyle name="Table Footer 5 4" xfId="3985"/>
    <cellStyle name="Table Footer 6" xfId="1179"/>
    <cellStyle name="Table Footer 6 2" xfId="3625"/>
    <cellStyle name="Table Footer 6 3" xfId="3649"/>
    <cellStyle name="Table Footer 6 4" xfId="3987"/>
    <cellStyle name="Table Footer 7" xfId="1180"/>
    <cellStyle name="Table Footer 8" xfId="1181"/>
    <cellStyle name="Table Footer 9" xfId="1182"/>
    <cellStyle name="Table Head" xfId="505"/>
    <cellStyle name="Table Head 2" xfId="1041"/>
    <cellStyle name="Table Head Aligned" xfId="506"/>
    <cellStyle name="Table Head Blue" xfId="507"/>
    <cellStyle name="Table Head Blue 2" xfId="1042"/>
    <cellStyle name="Table Head Green" xfId="508"/>
    <cellStyle name="Table Head Green 2" xfId="1043"/>
    <cellStyle name="Table Head_Val_Sum_Graph" xfId="509"/>
    <cellStyle name="Table Header" xfId="510"/>
    <cellStyle name="Table Header 10" xfId="908"/>
    <cellStyle name="Table Header 11" xfId="3626"/>
    <cellStyle name="Table Header 12" xfId="3988"/>
    <cellStyle name="Table Header 2" xfId="511"/>
    <cellStyle name="Table Header 2 2" xfId="909"/>
    <cellStyle name="Table Header 2 3" xfId="3627"/>
    <cellStyle name="Table Header 2 4" xfId="3989"/>
    <cellStyle name="Table Header 3" xfId="512"/>
    <cellStyle name="Table Header 3 2" xfId="911"/>
    <cellStyle name="Table Header 3 2 2" xfId="3290"/>
    <cellStyle name="Table Header 3 2 3" xfId="3629"/>
    <cellStyle name="Table Header 3 2 4" xfId="3991"/>
    <cellStyle name="Table Header 3 3" xfId="910"/>
    <cellStyle name="Table Header 3 4" xfId="3628"/>
    <cellStyle name="Table Header 3 5" xfId="3990"/>
    <cellStyle name="Table Header 4" xfId="629"/>
    <cellStyle name="Table Header 4 2" xfId="912"/>
    <cellStyle name="Table Header 4 2 2" xfId="3291"/>
    <cellStyle name="Table Header 4 2 3" xfId="3631"/>
    <cellStyle name="Table Header 4 2 4" xfId="3993"/>
    <cellStyle name="Table Header 4 3" xfId="3292"/>
    <cellStyle name="Table Header 4 4" xfId="3630"/>
    <cellStyle name="Table Header 4 5" xfId="3992"/>
    <cellStyle name="Table Header 5" xfId="1183"/>
    <cellStyle name="Table Header 5 2" xfId="1333"/>
    <cellStyle name="Table Header 5 2 2" xfId="3633"/>
    <cellStyle name="Table Header 5 2 3" xfId="3995"/>
    <cellStyle name="Table Header 5 3" xfId="3632"/>
    <cellStyle name="Table Header 5 4" xfId="3994"/>
    <cellStyle name="Table Header 6" xfId="1184"/>
    <cellStyle name="Table Header 6 2" xfId="3634"/>
    <cellStyle name="Table Header 6 3" xfId="3996"/>
    <cellStyle name="Table Header 7" xfId="1185"/>
    <cellStyle name="Table Header 8" xfId="1186"/>
    <cellStyle name="Table Header 9" xfId="1187"/>
    <cellStyle name="Table Heading" xfId="513"/>
    <cellStyle name="Table Text" xfId="514"/>
    <cellStyle name="Table Text 2" xfId="1044"/>
    <cellStyle name="Table Title" xfId="515"/>
    <cellStyle name="Table Title 2" xfId="1045"/>
    <cellStyle name="Table Units" xfId="516"/>
    <cellStyle name="Table Units 2" xfId="1046"/>
    <cellStyle name="Table_Header" xfId="517"/>
    <cellStyle name="TableBorder" xfId="518"/>
    <cellStyle name="TableBorder 2" xfId="1188"/>
    <cellStyle name="TableBorder 3" xfId="1189"/>
    <cellStyle name="TableBorder 4" xfId="1190"/>
    <cellStyle name="TableBorder 5" xfId="1191"/>
    <cellStyle name="TableBorder 6" xfId="1192"/>
    <cellStyle name="TableBorder 7" xfId="1193"/>
    <cellStyle name="TableBorder 8" xfId="1194"/>
    <cellStyle name="TableBorder 9" xfId="1195"/>
    <cellStyle name="Temp" xfId="519"/>
    <cellStyle name="Temp 2" xfId="913"/>
    <cellStyle name="text" xfId="520"/>
    <cellStyle name="Text 1" xfId="521"/>
    <cellStyle name="Text 1 2" xfId="1047"/>
    <cellStyle name="text 10" xfId="3664"/>
    <cellStyle name="text 11" xfId="3997"/>
    <cellStyle name="text 12" xfId="4011"/>
    <cellStyle name="text 13" xfId="3978"/>
    <cellStyle name="text 14" xfId="4012"/>
    <cellStyle name="text 15" xfId="3998"/>
    <cellStyle name="text 16" xfId="4013"/>
    <cellStyle name="text 17" xfId="4000"/>
    <cellStyle name="text 2" xfId="914"/>
    <cellStyle name="text 3" xfId="1334"/>
    <cellStyle name="text 4" xfId="1343"/>
    <cellStyle name="text 5" xfId="3636"/>
    <cellStyle name="text 6" xfId="3650"/>
    <cellStyle name="text 7" xfId="3635"/>
    <cellStyle name="text 8" xfId="3651"/>
    <cellStyle name="text 9" xfId="3638"/>
    <cellStyle name="Text Head 1" xfId="522"/>
    <cellStyle name="Text Head 1 2" xfId="1048"/>
    <cellStyle name="Text Indent A" xfId="523"/>
    <cellStyle name="Text Indent B" xfId="524"/>
    <cellStyle name="Text Indent B 2" xfId="525"/>
    <cellStyle name="Text Indent B 2 2" xfId="2751"/>
    <cellStyle name="Text Indent B 3" xfId="526"/>
    <cellStyle name="Text Indent B 3 2" xfId="915"/>
    <cellStyle name="Text Indent B 3 2 2" xfId="3293"/>
    <cellStyle name="Text Indent B 3 3" xfId="3294"/>
    <cellStyle name="Text Indent B 4" xfId="630"/>
    <cellStyle name="Text Indent B 4 2" xfId="1335"/>
    <cellStyle name="Text Indent B 4 2 2" xfId="3295"/>
    <cellStyle name="Text Indent B 4 3" xfId="3296"/>
    <cellStyle name="Text Indent B 5" xfId="1336"/>
    <cellStyle name="Text Indent B 5 2" xfId="3297"/>
    <cellStyle name="Text Indent B 5 3" xfId="3721"/>
    <cellStyle name="Text Indent B 6" xfId="3298"/>
    <cellStyle name="Text Indent B 7" xfId="3637"/>
    <cellStyle name="Text Indent B 8" xfId="3999"/>
    <cellStyle name="Text Indent C" xfId="527"/>
    <cellStyle name="Text Indent C 2" xfId="528"/>
    <cellStyle name="Text Indent C 2 2" xfId="2752"/>
    <cellStyle name="Text Indent C 3" xfId="529"/>
    <cellStyle name="Text Indent C 3 2" xfId="916"/>
    <cellStyle name="Text Indent C 3 2 2" xfId="3299"/>
    <cellStyle name="Text Indent C 3 3" xfId="3300"/>
    <cellStyle name="Text Indent C 4" xfId="631"/>
    <cellStyle name="Text Indent C 4 2" xfId="1337"/>
    <cellStyle name="Text Indent C 4 2 2" xfId="3301"/>
    <cellStyle name="Text Indent C 4 3" xfId="3302"/>
    <cellStyle name="Text Indent C 5" xfId="1338"/>
    <cellStyle name="Text Indent C 5 2" xfId="3303"/>
    <cellStyle name="Text Indent C 5 3" xfId="3722"/>
    <cellStyle name="Text Indent C 6" xfId="3304"/>
    <cellStyle name="Text Indent C 7" xfId="3639"/>
    <cellStyle name="Text Indent C 8" xfId="4001"/>
    <cellStyle name="text_31122007" xfId="530"/>
    <cellStyle name="Title 2" xfId="1049"/>
    <cellStyle name="Title 2 2" xfId="2753"/>
    <cellStyle name="Title 3" xfId="1339"/>
    <cellStyle name="Title 4" xfId="531"/>
    <cellStyle name="Title Line" xfId="532"/>
    <cellStyle name="Top Line" xfId="533"/>
    <cellStyle name="Top Line 2" xfId="2754"/>
    <cellStyle name="Top Line 2 2" xfId="2755"/>
    <cellStyle name="Top Line 2 3" xfId="2756"/>
    <cellStyle name="Top Line 3" xfId="2757"/>
    <cellStyle name="Top Row" xfId="534"/>
    <cellStyle name="Top Row 2" xfId="917"/>
    <cellStyle name="Top Row 3" xfId="3305"/>
    <cellStyle name="Top Row 4" xfId="3640"/>
    <cellStyle name="Top Row 5" xfId="4002"/>
    <cellStyle name="Total 2" xfId="1050"/>
    <cellStyle name="Total 2 2" xfId="2758"/>
    <cellStyle name="Total 2 2 2" xfId="2759"/>
    <cellStyle name="Total 2 2 3" xfId="2760"/>
    <cellStyle name="Total 2 3" xfId="2761"/>
    <cellStyle name="Total 2 4" xfId="2762"/>
    <cellStyle name="Total 2 5" xfId="3306"/>
    <cellStyle name="Total 2 6" xfId="3642"/>
    <cellStyle name="Total 2 7" xfId="4004"/>
    <cellStyle name="Total 3" xfId="1340"/>
    <cellStyle name="Total 3 2" xfId="3307"/>
    <cellStyle name="Total 3 3" xfId="3643"/>
    <cellStyle name="Total 3 4" xfId="4005"/>
    <cellStyle name="Total 4" xfId="3641"/>
    <cellStyle name="Total 5" xfId="4003"/>
    <cellStyle name="Total 6" xfId="535"/>
    <cellStyle name="Total Row" xfId="536"/>
    <cellStyle name="Total Row 2" xfId="3644"/>
    <cellStyle name="Tusental (0)_pldt" xfId="537"/>
    <cellStyle name="Tusental_BUDGET" xfId="2763"/>
    <cellStyle name="Underline_Single" xfId="538"/>
    <cellStyle name="Value" xfId="539"/>
    <cellStyle name="Value 2" xfId="918"/>
    <cellStyle name="Value 3" xfId="4006"/>
    <cellStyle name="Valuta (0)_pldt" xfId="540"/>
    <cellStyle name="Valuta [0]_laroux" xfId="541"/>
    <cellStyle name="Valuta_BUDGET" xfId="2764"/>
    <cellStyle name="Warning Text 2" xfId="1051"/>
    <cellStyle name="Warning Text 2 2" xfId="2765"/>
    <cellStyle name="Warning Text 3" xfId="1341"/>
    <cellStyle name="Warning Text 4" xfId="542"/>
    <cellStyle name="year" xfId="543"/>
    <cellStyle name="パーセント_QTBLNEW" xfId="544"/>
    <cellStyle name="표준_손익 Simulation_go &amp;no go Meeting_071009" xfId="547"/>
    <cellStyle name="千分位[0]_SHIT" xfId="545"/>
    <cellStyle name="千分位_SHIT" xfId="546"/>
    <cellStyle name="常规_bpexpri" xfId="548"/>
    <cellStyle name="桁区切り_070830_Financial_information" xfId="549"/>
    <cellStyle name="標準_07 0911 Follow-up data request with Apollo commentary" xfId="550"/>
    <cellStyle name="貨幣 [0]_SHIT" xfId="551"/>
    <cellStyle name="貨幣_SHIT" xfId="5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2</xdr:row>
      <xdr:rowOff>147708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76201</xdr:rowOff>
    </xdr:from>
    <xdr:to>
      <xdr:col>1</xdr:col>
      <xdr:colOff>475263</xdr:colOff>
      <xdr:row>2</xdr:row>
      <xdr:rowOff>133351</xdr:rowOff>
    </xdr:to>
    <xdr:pic>
      <xdr:nvPicPr>
        <xdr:cNvPr id="2" name="Picture 1" descr="Logo_robi english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733425" cy="54292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733425" cy="5429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_COMMON_DIRECTORY\BP\01.%20Reporting\09.%20Investor%20Relations\2017\4Q17\Robi%20-%20Cheat%20Sheet_4Q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phua/OneDrive%20-%20edotco%20Group%20Sdn%20Bhd/Monthly%20Report%20IR/Jun'18/Group%20Performance_Jun18%20(ESLL)%20-%20Excl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i"/>
      <sheetName val="Robi (Q)"/>
      <sheetName val="Grameenphone"/>
      <sheetName val="Banglalink"/>
    </sheetNames>
    <sheetDataSet>
      <sheetData sheetId="0"/>
      <sheetData sheetId="1">
        <row r="40">
          <cell r="BF40">
            <v>4054740454.1300001</v>
          </cell>
        </row>
        <row r="137">
          <cell r="BF137">
            <v>0.29806008607625128</v>
          </cell>
          <cell r="BG137">
            <v>0.30330591344111196</v>
          </cell>
          <cell r="BH137">
            <v>0.3150703615615188</v>
          </cell>
        </row>
        <row r="143">
          <cell r="BG143">
            <v>8575</v>
          </cell>
          <cell r="BH143">
            <v>8814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or Dashboard"/>
      <sheetName val="Print&gt;"/>
      <sheetName val="High level"/>
      <sheetName val="Super Cheat Sheet"/>
      <sheetName val="Cheat Sheet"/>
      <sheetName val="PR (Tower)"/>
      <sheetName val="PR (Tenant)"/>
      <sheetName val="Revenue Details"/>
      <sheetName val="Tenancy"/>
      <sheetName val="Margin Analysis"/>
      <sheetName val="Details"/>
      <sheetName val="Summary"/>
      <sheetName val="For Slides"/>
      <sheetName val="Charts"/>
      <sheetName val="Cost Analysis"/>
      <sheetName val="PR (Tower) - LC"/>
      <sheetName val="Strategy"/>
      <sheetName val="Summary (LC)"/>
      <sheetName val="QoQ"/>
      <sheetName val="ROIC (LC)"/>
      <sheetName val="ROIC"/>
      <sheetName val="ROIC Stat"/>
      <sheetName val="Cash and Debt"/>
      <sheetName val="Board Format"/>
      <sheetName val="LegacyNew"/>
      <sheetName val="Fx Analysis"/>
      <sheetName val="Unrealised Fx"/>
      <sheetName val="Rev share"/>
      <sheetName val="HC"/>
      <sheetName val="HQ"/>
      <sheetName val="Manpower"/>
      <sheetName val="Balance Sheet"/>
      <sheetName val="Tower"/>
      <sheetName val="Debt"/>
      <sheetName val="Country Analysis"/>
      <sheetName val="Townhall"/>
      <sheetName val="Chart"/>
      <sheetName val="Dashboard"/>
      <sheetName val="KPI Framework"/>
      <sheetName val="Analyst"/>
      <sheetName val="C Report"/>
      <sheetName val="MC Report"/>
      <sheetName val="Fcst"/>
      <sheetName val="Overview - Group"/>
      <sheetName val="Overview - MY"/>
      <sheetName val="Overview - BD"/>
      <sheetName val="Overview - MM"/>
      <sheetName val="Overview - KH"/>
      <sheetName val="Overview - ESLL"/>
      <sheetName val="Overview - PK"/>
      <sheetName val="Overview - EIL"/>
      <sheetName val="Overview - ELIM"/>
      <sheetName val="Overview - CC"/>
      <sheetName val="Overview - MM (FUll)"/>
      <sheetName val="Overview - DD"/>
      <sheetName val="Overview - SL"/>
      <sheetName val="LC&gt;"/>
      <sheetName val="Cost Analysis (LC)"/>
      <sheetName val="Overview - BD (LC)"/>
      <sheetName val="Overview - MM (LC)"/>
      <sheetName val="Overview - SL (LC)"/>
      <sheetName val="Overview - ESLL (LC)"/>
      <sheetName val="Overview - PK (LC)"/>
      <sheetName val="Overview - DD (LC)"/>
      <sheetName val="Overview - KH (LC)"/>
      <sheetName val="CR&gt;"/>
      <sheetName val="Overview - BD (CR)"/>
      <sheetName val="Overview - ESLL (CR)"/>
      <sheetName val="Overview - SL (CR)"/>
      <sheetName val="Overview - MM (CR)"/>
      <sheetName val="Overview - PK (CR)"/>
      <sheetName val="Overview - DD (CR)"/>
      <sheetName val="Overview - KH (CR)"/>
      <sheetName val="BP16 - Group"/>
      <sheetName val="BP16 - MY"/>
      <sheetName val="BP16 - KH"/>
      <sheetName val="BP16 - MM"/>
      <sheetName val="BP16 - BD"/>
      <sheetName val="BP16 - SL"/>
      <sheetName val="BP16 - Elim"/>
      <sheetName val="BP16 - PK"/>
      <sheetName val="BP16 - DD"/>
      <sheetName val="BP16 - CC"/>
      <sheetName val="Fc- Group"/>
      <sheetName val="Fc - MY"/>
      <sheetName val="Fc- BD"/>
      <sheetName val="Fc- KH"/>
      <sheetName val="Fc - SL"/>
      <sheetName val="Fc - PK"/>
      <sheetName val="Fc - 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3">
          <cell r="AN63">
            <v>1734</v>
          </cell>
        </row>
        <row r="68">
          <cell r="AN68">
            <v>0</v>
          </cell>
        </row>
      </sheetData>
      <sheetData sheetId="48" refreshError="1"/>
      <sheetData sheetId="49" refreshError="1"/>
      <sheetData sheetId="50" refreshError="1">
        <row r="63">
          <cell r="AN63">
            <v>701</v>
          </cell>
        </row>
        <row r="68">
          <cell r="AN68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66"/>
  <sheetViews>
    <sheetView tabSelected="1" zoomScale="80" zoomScaleNormal="80" zoomScaleSheetLayoutView="8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AG2" sqref="AG2"/>
    </sheetView>
  </sheetViews>
  <sheetFormatPr defaultColWidth="9.140625" defaultRowHeight="15"/>
  <cols>
    <col min="1" max="1" width="3.28515625" style="1" customWidth="1"/>
    <col min="2" max="2" width="38.7109375" style="1" customWidth="1"/>
    <col min="3" max="10" width="9.28515625" style="1" hidden="1" customWidth="1"/>
    <col min="11" max="26" width="9.28515625" style="1" customWidth="1"/>
    <col min="27" max="32" width="9.140625" style="1"/>
    <col min="33" max="37" width="9.28515625" style="1" customWidth="1"/>
    <col min="38" max="38" width="10" style="1" bestFit="1" customWidth="1"/>
    <col min="39" max="39" width="1.7109375" customWidth="1"/>
    <col min="40" max="40" width="10.7109375" style="1" bestFit="1" customWidth="1"/>
    <col min="41" max="16384" width="9.140625" style="1"/>
  </cols>
  <sheetData>
    <row r="2" spans="1:42">
      <c r="E2" s="33"/>
      <c r="S2" s="30"/>
      <c r="T2" s="30"/>
      <c r="U2" s="30"/>
      <c r="W2" s="30"/>
      <c r="X2" s="33"/>
      <c r="Y2" s="30"/>
      <c r="AL2" s="140"/>
      <c r="AM2" s="110"/>
      <c r="AN2" s="140"/>
    </row>
    <row r="3" spans="1:42">
      <c r="W3" s="30"/>
      <c r="X3" s="30"/>
      <c r="AL3" s="25"/>
      <c r="AM3" s="110"/>
      <c r="AN3" s="25"/>
    </row>
    <row r="4" spans="1:42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59" t="s">
        <v>279</v>
      </c>
      <c r="X4" s="159"/>
      <c r="Y4" s="159"/>
      <c r="Z4" s="159"/>
      <c r="AA4" s="3"/>
      <c r="AB4" s="159" t="s">
        <v>280</v>
      </c>
      <c r="AC4" s="159"/>
      <c r="AD4" s="159"/>
      <c r="AE4" s="159"/>
      <c r="AF4" s="3"/>
      <c r="AG4" s="3"/>
      <c r="AH4" s="3"/>
      <c r="AI4" s="3"/>
      <c r="AJ4" s="3"/>
      <c r="AK4" s="3"/>
      <c r="AL4" s="141" t="s">
        <v>279</v>
      </c>
      <c r="AN4" s="2" t="s">
        <v>280</v>
      </c>
    </row>
    <row r="5" spans="1:42">
      <c r="B5" s="4"/>
      <c r="C5" s="160">
        <v>2013</v>
      </c>
      <c r="D5" s="160"/>
      <c r="E5" s="160"/>
      <c r="F5" s="160"/>
      <c r="G5" s="161">
        <v>2014</v>
      </c>
      <c r="H5" s="161"/>
      <c r="I5" s="161"/>
      <c r="J5" s="161"/>
      <c r="K5" s="162">
        <v>2015</v>
      </c>
      <c r="L5" s="162"/>
      <c r="M5" s="162"/>
      <c r="N5" s="162"/>
      <c r="O5" s="163">
        <v>2016</v>
      </c>
      <c r="P5" s="163"/>
      <c r="Q5" s="163"/>
      <c r="R5" s="163"/>
      <c r="S5" s="164">
        <v>2017</v>
      </c>
      <c r="T5" s="164"/>
      <c r="U5" s="164"/>
      <c r="V5" s="164"/>
      <c r="W5" s="165">
        <v>2018</v>
      </c>
      <c r="X5" s="165"/>
      <c r="Y5" s="165"/>
      <c r="Z5" s="165"/>
      <c r="AB5" s="165">
        <v>2018</v>
      </c>
      <c r="AC5" s="165"/>
      <c r="AD5" s="165"/>
      <c r="AE5" s="165"/>
      <c r="AG5" s="166" t="s">
        <v>42</v>
      </c>
      <c r="AH5" s="168" t="s">
        <v>43</v>
      </c>
      <c r="AI5" s="169" t="s">
        <v>45</v>
      </c>
      <c r="AJ5" s="170" t="s">
        <v>44</v>
      </c>
      <c r="AK5" s="171" t="s">
        <v>47</v>
      </c>
      <c r="AL5" s="157" t="s">
        <v>295</v>
      </c>
      <c r="AN5" s="157" t="s">
        <v>295</v>
      </c>
    </row>
    <row r="6" spans="1:42">
      <c r="B6" s="6" t="s">
        <v>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08" t="s">
        <v>1</v>
      </c>
      <c r="AC6" s="108" t="s">
        <v>2</v>
      </c>
      <c r="AD6" s="108" t="s">
        <v>3</v>
      </c>
      <c r="AE6" s="108" t="s">
        <v>4</v>
      </c>
      <c r="AG6" s="167"/>
      <c r="AH6" s="167"/>
      <c r="AI6" s="167"/>
      <c r="AJ6" s="167"/>
      <c r="AK6" s="167"/>
      <c r="AL6" s="158"/>
      <c r="AN6" s="158"/>
    </row>
    <row r="7" spans="1:4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>
      <c r="B9" s="5" t="s">
        <v>6</v>
      </c>
      <c r="C9" s="13">
        <v>1979</v>
      </c>
      <c r="D9" s="13">
        <v>2014</v>
      </c>
      <c r="E9" s="13">
        <v>2015</v>
      </c>
      <c r="F9" s="13">
        <v>2016</v>
      </c>
      <c r="G9" s="13">
        <v>1908</v>
      </c>
      <c r="H9" s="13">
        <v>1949</v>
      </c>
      <c r="I9" s="13">
        <v>1931</v>
      </c>
      <c r="J9" s="13">
        <v>1953</v>
      </c>
      <c r="K9" s="13">
        <v>1923</v>
      </c>
      <c r="L9" s="13">
        <v>1802</v>
      </c>
      <c r="M9" s="13">
        <v>1801</v>
      </c>
      <c r="N9" s="13">
        <v>1819</v>
      </c>
      <c r="O9" s="13">
        <v>1665</v>
      </c>
      <c r="P9" s="13">
        <v>1682</v>
      </c>
      <c r="Q9" s="13">
        <v>1630</v>
      </c>
      <c r="R9" s="13">
        <v>1646</v>
      </c>
      <c r="S9" s="13">
        <v>1599</v>
      </c>
      <c r="T9" s="13">
        <v>1604</v>
      </c>
      <c r="U9" s="13">
        <v>1641.9</v>
      </c>
      <c r="V9" s="13">
        <v>1747.8</v>
      </c>
      <c r="W9" s="13">
        <v>1636.4</v>
      </c>
      <c r="X9" s="13">
        <v>1682.06</v>
      </c>
      <c r="Y9" s="13"/>
      <c r="Z9" s="13"/>
      <c r="AB9" s="13">
        <v>1797.6</v>
      </c>
      <c r="AC9" s="13">
        <v>1813.7</v>
      </c>
      <c r="AD9" s="13"/>
      <c r="AE9" s="13"/>
      <c r="AG9" s="13">
        <v>8025</v>
      </c>
      <c r="AH9" s="13">
        <v>7742</v>
      </c>
      <c r="AI9" s="13">
        <v>7345</v>
      </c>
      <c r="AJ9" s="13">
        <v>6622</v>
      </c>
      <c r="AK9" s="13">
        <v>6592.88</v>
      </c>
      <c r="AL9" s="13">
        <v>3318.55</v>
      </c>
      <c r="AN9" s="13">
        <v>3611.37</v>
      </c>
      <c r="AP9" s="33"/>
    </row>
    <row r="10" spans="1:42">
      <c r="B10" s="5" t="s">
        <v>8</v>
      </c>
      <c r="C10" s="14">
        <v>0.91600000000000004</v>
      </c>
      <c r="D10" s="14">
        <v>0.90800000000000003</v>
      </c>
      <c r="E10" s="14">
        <v>0.91400000000000003</v>
      </c>
      <c r="F10" s="14">
        <v>0.92100000000000004</v>
      </c>
      <c r="G10" s="14">
        <v>0.95</v>
      </c>
      <c r="H10" s="14">
        <v>0.93899999999999995</v>
      </c>
      <c r="I10" s="14">
        <v>0.92100000000000004</v>
      </c>
      <c r="J10" s="14">
        <v>0.92900000000000005</v>
      </c>
      <c r="K10" s="14">
        <v>0.90200000000000002</v>
      </c>
      <c r="L10" s="14">
        <v>0.93</v>
      </c>
      <c r="M10" s="14">
        <v>0.93700000000000006</v>
      </c>
      <c r="N10" s="14">
        <v>0.90500000000000003</v>
      </c>
      <c r="O10" s="14">
        <v>0.91200000000000003</v>
      </c>
      <c r="P10" s="14">
        <v>0.88200000000000001</v>
      </c>
      <c r="Q10" s="14">
        <v>0.92100000000000004</v>
      </c>
      <c r="R10" s="14">
        <v>0.92500000000000004</v>
      </c>
      <c r="S10" s="14">
        <v>0.92220000000000002</v>
      </c>
      <c r="T10" s="14">
        <v>0.93210000000000004</v>
      </c>
      <c r="U10" s="14">
        <v>0.92800000000000005</v>
      </c>
      <c r="V10" s="14">
        <v>0.89349999999999996</v>
      </c>
      <c r="W10" s="14">
        <v>0.91900000000000004</v>
      </c>
      <c r="X10" s="14">
        <v>0.92100000000000004</v>
      </c>
      <c r="Y10" s="14"/>
      <c r="Z10" s="14"/>
      <c r="AB10" s="14">
        <v>0.82750000000000001</v>
      </c>
      <c r="AC10" s="14">
        <v>0.84350000000000003</v>
      </c>
      <c r="AD10" s="14"/>
      <c r="AE10" s="14"/>
      <c r="AG10" s="14">
        <v>0.91500000000000004</v>
      </c>
      <c r="AH10" s="14">
        <v>0.93500000000000005</v>
      </c>
      <c r="AI10" s="14">
        <v>0.91800000000000004</v>
      </c>
      <c r="AJ10" s="14">
        <v>0.91</v>
      </c>
      <c r="AK10" s="14">
        <v>0.91849999999999998</v>
      </c>
      <c r="AL10" s="14">
        <v>0.92007000000000005</v>
      </c>
      <c r="AN10" s="14">
        <v>0.83560000000000001</v>
      </c>
    </row>
    <row r="11" spans="1:42">
      <c r="A11" s="25"/>
      <c r="B11" s="5" t="s">
        <v>7</v>
      </c>
      <c r="C11" s="22">
        <v>0.16</v>
      </c>
      <c r="D11" s="22">
        <v>0.16</v>
      </c>
      <c r="E11" s="22">
        <v>0.18</v>
      </c>
      <c r="F11" s="22">
        <v>0.18</v>
      </c>
      <c r="G11" s="22">
        <v>0.19</v>
      </c>
      <c r="H11" s="22">
        <v>0.21</v>
      </c>
      <c r="I11" s="22">
        <v>0.23</v>
      </c>
      <c r="J11" s="22">
        <v>0.25</v>
      </c>
      <c r="K11" s="22">
        <v>0.26</v>
      </c>
      <c r="L11" s="22">
        <v>0.27</v>
      </c>
      <c r="M11" s="24">
        <v>0.28999999999999998</v>
      </c>
      <c r="N11" s="24">
        <v>0.28999999999999998</v>
      </c>
      <c r="O11" s="22">
        <v>0.31</v>
      </c>
      <c r="P11" s="22">
        <v>0.33</v>
      </c>
      <c r="Q11" s="24">
        <v>0.36</v>
      </c>
      <c r="R11" s="24">
        <v>0.37</v>
      </c>
      <c r="S11" s="22">
        <v>0.41299999999999998</v>
      </c>
      <c r="T11" s="22">
        <v>0.44</v>
      </c>
      <c r="U11" s="22">
        <v>0.44400000000000001</v>
      </c>
      <c r="V11" s="22">
        <v>0.438</v>
      </c>
      <c r="W11" s="22">
        <v>0.46500000000000002</v>
      </c>
      <c r="X11" s="139" t="s">
        <v>37</v>
      </c>
      <c r="Y11" s="22"/>
      <c r="Z11" s="22"/>
      <c r="AB11" s="22">
        <v>0.41499999999999998</v>
      </c>
      <c r="AC11" s="139" t="s">
        <v>37</v>
      </c>
      <c r="AD11" s="22"/>
      <c r="AE11" s="22"/>
      <c r="AG11" s="22">
        <v>0.17</v>
      </c>
      <c r="AH11" s="22">
        <v>0.22</v>
      </c>
      <c r="AI11" s="22">
        <v>0.28000000000000003</v>
      </c>
      <c r="AJ11" s="22">
        <v>0.34</v>
      </c>
      <c r="AK11" s="22">
        <v>0.43</v>
      </c>
      <c r="AL11" s="139" t="s">
        <v>37</v>
      </c>
      <c r="AN11" s="139" t="s">
        <v>37</v>
      </c>
    </row>
    <row r="12" spans="1:42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  <c r="AC12" s="22"/>
      <c r="AD12" s="8"/>
      <c r="AE12" s="8"/>
      <c r="AG12" s="8"/>
      <c r="AH12" s="8"/>
      <c r="AI12" s="8"/>
      <c r="AJ12" s="8"/>
      <c r="AK12" s="8"/>
      <c r="AL12" s="8"/>
      <c r="AN12" s="8"/>
    </row>
    <row r="13" spans="1:42">
      <c r="B13" s="5" t="s">
        <v>9</v>
      </c>
      <c r="C13" s="13">
        <v>865</v>
      </c>
      <c r="D13" s="13">
        <v>880</v>
      </c>
      <c r="E13" s="13">
        <v>882</v>
      </c>
      <c r="F13" s="13">
        <v>870</v>
      </c>
      <c r="G13" s="13">
        <v>793</v>
      </c>
      <c r="H13" s="13">
        <v>805</v>
      </c>
      <c r="I13" s="13">
        <v>734</v>
      </c>
      <c r="J13" s="13">
        <v>768</v>
      </c>
      <c r="K13" s="13">
        <v>710</v>
      </c>
      <c r="L13" s="13">
        <v>663</v>
      </c>
      <c r="M13" s="13">
        <v>677</v>
      </c>
      <c r="N13" s="8">
        <v>666</v>
      </c>
      <c r="O13" s="13">
        <v>625</v>
      </c>
      <c r="P13" s="13">
        <v>596</v>
      </c>
      <c r="Q13" s="13">
        <v>523</v>
      </c>
      <c r="R13" s="13">
        <v>585</v>
      </c>
      <c r="S13" s="13">
        <v>526.9</v>
      </c>
      <c r="T13" s="13">
        <v>564</v>
      </c>
      <c r="U13" s="13">
        <v>610.70000000000005</v>
      </c>
      <c r="V13" s="13">
        <v>615.70000000000005</v>
      </c>
      <c r="W13" s="13">
        <v>518.4</v>
      </c>
      <c r="X13" s="13">
        <v>553.79999999999995</v>
      </c>
      <c r="Y13" s="13"/>
      <c r="Z13" s="13"/>
      <c r="AB13" s="13">
        <v>456.6</v>
      </c>
      <c r="AC13" s="13">
        <v>494.95</v>
      </c>
      <c r="AD13" s="13"/>
      <c r="AE13" s="13"/>
      <c r="AG13" s="13">
        <v>3496</v>
      </c>
      <c r="AH13" s="13">
        <v>3099</v>
      </c>
      <c r="AI13" s="13">
        <v>2716</v>
      </c>
      <c r="AJ13" s="13">
        <v>2330</v>
      </c>
      <c r="AK13" s="13">
        <v>2317.5419922700003</v>
      </c>
      <c r="AL13" s="13">
        <v>1072.2400802481654</v>
      </c>
      <c r="AN13" s="13">
        <v>951.6</v>
      </c>
      <c r="AP13" s="33"/>
    </row>
    <row r="14" spans="1:42">
      <c r="B14" s="5" t="s">
        <v>50</v>
      </c>
      <c r="C14" s="14">
        <f t="shared" ref="C14:R14" si="0">C13/C9</f>
        <v>0.43708943911066195</v>
      </c>
      <c r="D14" s="14">
        <f t="shared" si="0"/>
        <v>0.43694141012909632</v>
      </c>
      <c r="E14" s="14">
        <f t="shared" si="0"/>
        <v>0.43771712158808934</v>
      </c>
      <c r="F14" s="14">
        <f t="shared" si="0"/>
        <v>0.43154761904761907</v>
      </c>
      <c r="G14" s="14">
        <f t="shared" si="0"/>
        <v>0.41561844863731656</v>
      </c>
      <c r="H14" s="14">
        <f t="shared" si="0"/>
        <v>0.41303232426885583</v>
      </c>
      <c r="I14" s="14">
        <f t="shared" si="0"/>
        <v>0.38011393060590365</v>
      </c>
      <c r="J14" s="14">
        <f t="shared" si="0"/>
        <v>0.39324116743471582</v>
      </c>
      <c r="K14" s="14">
        <f t="shared" si="0"/>
        <v>0.36921476859074365</v>
      </c>
      <c r="L14" s="14">
        <f t="shared" si="0"/>
        <v>0.36792452830188677</v>
      </c>
      <c r="M14" s="14">
        <f t="shared" si="0"/>
        <v>0.37590227651304831</v>
      </c>
      <c r="N14" s="14">
        <f t="shared" si="0"/>
        <v>0.36613523914238594</v>
      </c>
      <c r="O14" s="14">
        <f t="shared" si="0"/>
        <v>0.37537537537537535</v>
      </c>
      <c r="P14" s="14">
        <f t="shared" si="0"/>
        <v>0.35434007134363854</v>
      </c>
      <c r="Q14" s="14">
        <f t="shared" si="0"/>
        <v>0.32085889570552145</v>
      </c>
      <c r="R14" s="14">
        <f t="shared" si="0"/>
        <v>0.35540704738760631</v>
      </c>
      <c r="S14" s="14">
        <v>0.32950000000000002</v>
      </c>
      <c r="T14" s="14">
        <v>0.35160000000000002</v>
      </c>
      <c r="U14" s="14">
        <v>0.37190000000000001</v>
      </c>
      <c r="V14" s="14">
        <v>0.35199999999999998</v>
      </c>
      <c r="W14" s="14">
        <v>0.31669999999999998</v>
      </c>
      <c r="X14" s="14">
        <v>0.32929999999999998</v>
      </c>
      <c r="Y14" s="13"/>
      <c r="Z14" s="13"/>
      <c r="AB14" s="14">
        <v>0.254</v>
      </c>
      <c r="AC14" s="14">
        <v>0.27289999999999998</v>
      </c>
      <c r="AD14" s="13"/>
      <c r="AE14" s="13"/>
      <c r="AG14" s="14">
        <f>AG13/AG9</f>
        <v>0.43563862928348912</v>
      </c>
      <c r="AH14" s="14">
        <f>AH13/AH9</f>
        <v>0.40028416429863084</v>
      </c>
      <c r="AI14" s="14">
        <f>AI13/AI9</f>
        <v>0.36977535738597683</v>
      </c>
      <c r="AJ14" s="14">
        <f>AJ13/AJ9</f>
        <v>0.3518574448807007</v>
      </c>
      <c r="AK14" s="14">
        <f>AK13/AK9</f>
        <v>0.3515219437135213</v>
      </c>
      <c r="AL14" s="14">
        <v>0.32310507699825175</v>
      </c>
      <c r="AM14" s="143"/>
      <c r="AN14" s="14">
        <v>0.26300000000000001</v>
      </c>
      <c r="AP14" s="40"/>
    </row>
    <row r="15" spans="1:42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22"/>
      <c r="AD15" s="8"/>
      <c r="AE15" s="8"/>
      <c r="AG15" s="8"/>
      <c r="AH15" s="8"/>
      <c r="AI15" s="8"/>
      <c r="AJ15" s="8"/>
      <c r="AK15" s="8"/>
      <c r="AL15" s="8"/>
      <c r="AN15" s="8"/>
      <c r="AP15" s="31"/>
    </row>
    <row r="16" spans="1:42">
      <c r="B16" s="5" t="s">
        <v>10</v>
      </c>
      <c r="C16" s="13">
        <v>469</v>
      </c>
      <c r="D16" s="13">
        <v>498</v>
      </c>
      <c r="E16" s="13">
        <v>510</v>
      </c>
      <c r="F16" s="13">
        <v>613</v>
      </c>
      <c r="G16" s="13">
        <v>440</v>
      </c>
      <c r="H16" s="13">
        <v>451</v>
      </c>
      <c r="I16" s="13">
        <v>411</v>
      </c>
      <c r="J16" s="13">
        <v>399</v>
      </c>
      <c r="K16" s="13">
        <v>376</v>
      </c>
      <c r="L16" s="13">
        <v>328</v>
      </c>
      <c r="M16" s="13">
        <v>333</v>
      </c>
      <c r="N16" s="8">
        <v>255</v>
      </c>
      <c r="O16" s="13">
        <v>288</v>
      </c>
      <c r="P16" s="13">
        <v>261</v>
      </c>
      <c r="Q16" s="13">
        <v>216</v>
      </c>
      <c r="R16" s="13">
        <v>200</v>
      </c>
      <c r="S16" s="13">
        <v>191.8</v>
      </c>
      <c r="T16" s="13">
        <v>360</v>
      </c>
      <c r="U16" s="13">
        <v>237.4</v>
      </c>
      <c r="V16" s="13">
        <v>259.2</v>
      </c>
      <c r="W16" s="13">
        <v>187.1</v>
      </c>
      <c r="X16" s="13">
        <v>156.19999999999999</v>
      </c>
      <c r="Y16" s="13"/>
      <c r="Z16" s="13"/>
      <c r="AB16" s="13">
        <v>172.5</v>
      </c>
      <c r="AC16" s="13">
        <v>154.59</v>
      </c>
      <c r="AD16" s="13"/>
      <c r="AE16" s="13"/>
      <c r="AG16" s="13">
        <v>2089</v>
      </c>
      <c r="AH16" s="13">
        <v>1702</v>
      </c>
      <c r="AI16" s="13">
        <v>1291</v>
      </c>
      <c r="AJ16" s="13">
        <v>966</v>
      </c>
      <c r="AK16" s="21">
        <v>1049</v>
      </c>
      <c r="AL16" s="21">
        <v>343.40462304895698</v>
      </c>
      <c r="AN16" s="21">
        <v>327.10000000000002</v>
      </c>
      <c r="AP16" s="33"/>
    </row>
    <row r="17" spans="2:45">
      <c r="B17" s="5" t="s">
        <v>281</v>
      </c>
      <c r="C17" s="14">
        <f t="shared" ref="C17:R17" si="1">C16/C9</f>
        <v>0.23698837796867103</v>
      </c>
      <c r="D17" s="14">
        <f t="shared" si="1"/>
        <v>0.24726911618669314</v>
      </c>
      <c r="E17" s="14">
        <f t="shared" si="1"/>
        <v>0.25310173697270472</v>
      </c>
      <c r="F17" s="14">
        <f t="shared" si="1"/>
        <v>0.30406746031746029</v>
      </c>
      <c r="G17" s="14">
        <f t="shared" si="1"/>
        <v>0.23060796645702306</v>
      </c>
      <c r="H17" s="14">
        <f t="shared" si="1"/>
        <v>0.2314007183170857</v>
      </c>
      <c r="I17" s="14">
        <f t="shared" si="1"/>
        <v>0.21284308648368722</v>
      </c>
      <c r="J17" s="14">
        <f t="shared" si="1"/>
        <v>0.20430107526881722</v>
      </c>
      <c r="K17" s="14">
        <f t="shared" si="1"/>
        <v>0.1955278211128445</v>
      </c>
      <c r="L17" s="14">
        <f t="shared" si="1"/>
        <v>0.18201997780244172</v>
      </c>
      <c r="M17" s="14">
        <f t="shared" si="1"/>
        <v>0.18489727928928373</v>
      </c>
      <c r="N17" s="14">
        <f t="shared" si="1"/>
        <v>0.14018691588785046</v>
      </c>
      <c r="O17" s="14">
        <f t="shared" si="1"/>
        <v>0.17297297297297298</v>
      </c>
      <c r="P17" s="14">
        <f t="shared" si="1"/>
        <v>0.15517241379310345</v>
      </c>
      <c r="Q17" s="14">
        <f t="shared" si="1"/>
        <v>0.1325153374233129</v>
      </c>
      <c r="R17" s="14">
        <f t="shared" si="1"/>
        <v>0.12150668286755771</v>
      </c>
      <c r="S17" s="14">
        <v>0.12</v>
      </c>
      <c r="T17" s="14">
        <v>0.224</v>
      </c>
      <c r="U17" s="14">
        <v>0.14460000000000001</v>
      </c>
      <c r="V17" s="14">
        <v>0.14799999999999999</v>
      </c>
      <c r="W17" s="14">
        <v>0.114</v>
      </c>
      <c r="X17" s="14">
        <v>9.2799999999999994E-2</v>
      </c>
      <c r="Y17" s="13"/>
      <c r="Z17" s="13"/>
      <c r="AB17" s="14">
        <v>9.5899999999999999E-2</v>
      </c>
      <c r="AC17" s="14">
        <v>8.5000000000000006E-2</v>
      </c>
      <c r="AD17" s="13"/>
      <c r="AE17" s="13"/>
      <c r="AG17" s="14">
        <f>AG16/AG9</f>
        <v>0.26031152647975075</v>
      </c>
      <c r="AH17" s="14">
        <f>AH16/AH9</f>
        <v>0.21983983466804444</v>
      </c>
      <c r="AI17" s="14">
        <f>AI16/AI9</f>
        <v>0.17576582709326072</v>
      </c>
      <c r="AJ17" s="14">
        <f>AJ16/AJ9</f>
        <v>0.14587737843551796</v>
      </c>
      <c r="AK17" s="14">
        <v>0.159</v>
      </c>
      <c r="AL17" s="14">
        <v>0.10348034849257698</v>
      </c>
      <c r="AN17" s="14">
        <v>9.0999999999999998E-2</v>
      </c>
      <c r="AP17" s="40"/>
    </row>
    <row r="18" spans="2:4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4"/>
      <c r="U18" s="14"/>
      <c r="V18" s="14"/>
      <c r="W18" s="14"/>
      <c r="X18" s="14"/>
      <c r="Y18" s="8"/>
      <c r="Z18" s="8"/>
      <c r="AB18" s="14"/>
      <c r="AC18" s="14"/>
      <c r="AD18" s="8"/>
      <c r="AE18" s="8"/>
      <c r="AG18" s="8"/>
      <c r="AH18" s="8"/>
      <c r="AI18" s="8"/>
      <c r="AJ18" s="8"/>
      <c r="AK18" s="8"/>
      <c r="AL18" s="8"/>
      <c r="AN18" s="8"/>
    </row>
    <row r="19" spans="2:4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22"/>
      <c r="AD19" s="8"/>
      <c r="AE19" s="8"/>
      <c r="AG19" s="8"/>
      <c r="AH19" s="8"/>
      <c r="AI19" s="8"/>
      <c r="AJ19" s="8"/>
      <c r="AK19" s="8"/>
      <c r="AL19" s="8"/>
      <c r="AN19" s="8"/>
    </row>
    <row r="20" spans="2:45">
      <c r="B20" s="7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B20" s="8"/>
      <c r="AC20" s="8"/>
      <c r="AD20" s="8"/>
      <c r="AE20" s="8"/>
      <c r="AG20" s="8"/>
      <c r="AH20" s="8"/>
      <c r="AI20" s="8"/>
      <c r="AJ20" s="8"/>
      <c r="AK20" s="8"/>
      <c r="AL20" s="8"/>
      <c r="AN20" s="8"/>
    </row>
    <row r="21" spans="2:45">
      <c r="B21" s="5" t="s">
        <v>12</v>
      </c>
      <c r="C21" s="14">
        <v>0.27828054688683745</v>
      </c>
      <c r="D21" s="14">
        <v>0.26820595513714274</v>
      </c>
      <c r="E21" s="14">
        <v>0.27008625317754803</v>
      </c>
      <c r="F21" s="14">
        <v>0.26888177173794225</v>
      </c>
      <c r="G21" s="14">
        <v>0.27148531729151293</v>
      </c>
      <c r="H21" s="14">
        <v>0.28223065664455688</v>
      </c>
      <c r="I21" s="14">
        <v>0.29939701451604406</v>
      </c>
      <c r="J21" s="14">
        <v>0.28384817986691369</v>
      </c>
      <c r="K21" s="14">
        <v>0.31900000000000001</v>
      </c>
      <c r="L21" s="14">
        <v>0.28199999999999997</v>
      </c>
      <c r="M21" s="14">
        <v>0.27600000000000002</v>
      </c>
      <c r="N21" s="14">
        <v>0.27700000000000002</v>
      </c>
      <c r="O21" s="14">
        <v>0.247</v>
      </c>
      <c r="P21" s="14">
        <v>0.25600000000000001</v>
      </c>
      <c r="Q21" s="14">
        <v>0.23799999999999999</v>
      </c>
      <c r="R21" s="14">
        <v>0.23300000000000001</v>
      </c>
      <c r="S21" s="99">
        <v>0.23469999999999999</v>
      </c>
      <c r="T21" s="99">
        <v>0.21679999999999999</v>
      </c>
      <c r="U21" s="99">
        <v>0.20810000000000001</v>
      </c>
      <c r="V21" s="99">
        <v>0.27050000000000002</v>
      </c>
      <c r="W21" s="99">
        <v>0.26100000000000001</v>
      </c>
      <c r="X21" s="14">
        <v>0.2301</v>
      </c>
      <c r="Y21" s="99"/>
      <c r="Z21" s="99"/>
      <c r="AB21" s="99">
        <v>0.35570000000000002</v>
      </c>
      <c r="AC21" s="99">
        <v>0.311</v>
      </c>
      <c r="AD21" s="99"/>
      <c r="AE21" s="99"/>
      <c r="AF21" s="40"/>
      <c r="AG21" s="14">
        <v>0.27100000000000002</v>
      </c>
      <c r="AH21" s="14">
        <v>0.28399999999999997</v>
      </c>
      <c r="AI21" s="14">
        <v>0.28899999999999998</v>
      </c>
      <c r="AJ21" s="14">
        <v>0.24399999999999999</v>
      </c>
      <c r="AK21" s="99">
        <v>0.23300000000000001</v>
      </c>
      <c r="AL21" s="99">
        <v>0.245</v>
      </c>
      <c r="AN21" s="99">
        <v>0.33300000000000002</v>
      </c>
      <c r="AP21" s="40"/>
      <c r="AQ21" s="40"/>
      <c r="AR21" s="40"/>
      <c r="AS21" s="40"/>
    </row>
    <row r="22" spans="2:45">
      <c r="B22" s="5" t="s">
        <v>13</v>
      </c>
      <c r="C22" s="14">
        <v>8.5000000000000006E-2</v>
      </c>
      <c r="D22" s="14">
        <v>7.9000000000000001E-2</v>
      </c>
      <c r="E22" s="14">
        <v>7.9000000000000001E-2</v>
      </c>
      <c r="F22" s="14">
        <v>7.2999999999999995E-2</v>
      </c>
      <c r="G22" s="14">
        <v>7.6999999999999999E-2</v>
      </c>
      <c r="H22" s="14">
        <v>7.8E-2</v>
      </c>
      <c r="I22" s="14">
        <v>6.7000000000000004E-2</v>
      </c>
      <c r="J22" s="14">
        <v>6.0999999999999999E-2</v>
      </c>
      <c r="K22" s="14">
        <v>6.3E-2</v>
      </c>
      <c r="L22" s="14">
        <v>7.4999999999999997E-2</v>
      </c>
      <c r="M22" s="14">
        <v>6.7000000000000004E-2</v>
      </c>
      <c r="N22" s="14">
        <v>7.2999999999999995E-2</v>
      </c>
      <c r="O22" s="14">
        <v>8.3000000000000004E-2</v>
      </c>
      <c r="P22" s="14">
        <v>7.9000000000000001E-2</v>
      </c>
      <c r="Q22" s="14">
        <v>7.3999999999999996E-2</v>
      </c>
      <c r="R22" s="14">
        <v>7.4999999999999997E-2</v>
      </c>
      <c r="S22" s="99">
        <v>7.7899999999999997E-2</v>
      </c>
      <c r="T22" s="99">
        <v>7.9000000000000001E-2</v>
      </c>
      <c r="U22" s="99">
        <v>7.2999999999999995E-2</v>
      </c>
      <c r="V22" s="99">
        <v>5.5399999999999998E-2</v>
      </c>
      <c r="W22" s="99">
        <v>6.9900000000000004E-2</v>
      </c>
      <c r="X22" s="14">
        <v>6.7599999999999993E-2</v>
      </c>
      <c r="Y22" s="14"/>
      <c r="Z22" s="14"/>
      <c r="AB22" s="99">
        <v>6.3700000000000007E-2</v>
      </c>
      <c r="AC22" s="14">
        <v>6.3E-2</v>
      </c>
      <c r="AD22" s="14"/>
      <c r="AE22" s="14"/>
      <c r="AF22" s="40"/>
      <c r="AG22" s="14">
        <v>7.9000000000000001E-2</v>
      </c>
      <c r="AH22" s="14">
        <v>7.0999999999999994E-2</v>
      </c>
      <c r="AI22" s="14">
        <v>7.0000000000000007E-2</v>
      </c>
      <c r="AJ22" s="14">
        <v>7.8E-2</v>
      </c>
      <c r="AK22" s="14">
        <v>7.0999999999999994E-2</v>
      </c>
      <c r="AL22" s="14">
        <v>6.9000000000000006E-2</v>
      </c>
      <c r="AN22" s="14">
        <v>6.3E-2</v>
      </c>
      <c r="AP22" s="40"/>
      <c r="AQ22" s="40"/>
      <c r="AR22" s="40"/>
      <c r="AS22" s="40"/>
    </row>
    <row r="23" spans="2:45">
      <c r="B23" s="5" t="s">
        <v>14</v>
      </c>
      <c r="C23" s="14">
        <v>0.10199999999999999</v>
      </c>
      <c r="D23" s="14">
        <v>9.7000000000000003E-2</v>
      </c>
      <c r="E23" s="14">
        <v>9.4E-2</v>
      </c>
      <c r="F23" s="14">
        <v>8.7999999999999995E-2</v>
      </c>
      <c r="G23" s="14">
        <v>0.10100000000000001</v>
      </c>
      <c r="H23" s="14">
        <v>0.1</v>
      </c>
      <c r="I23" s="14">
        <v>0.10299999999999999</v>
      </c>
      <c r="J23" s="14">
        <v>0.106</v>
      </c>
      <c r="K23" s="14">
        <v>9.6000000000000002E-2</v>
      </c>
      <c r="L23" s="14">
        <v>0.13200000000000001</v>
      </c>
      <c r="M23" s="14">
        <v>0.14099999999999999</v>
      </c>
      <c r="N23" s="14">
        <v>0.115</v>
      </c>
      <c r="O23" s="14">
        <v>0.13600000000000001</v>
      </c>
      <c r="P23" s="14">
        <v>0.158</v>
      </c>
      <c r="Q23" s="14">
        <v>0.182</v>
      </c>
      <c r="R23" s="14">
        <v>0.187</v>
      </c>
      <c r="S23" s="99">
        <v>0.20419999999999999</v>
      </c>
      <c r="T23" s="99">
        <v>0.19689999999999999</v>
      </c>
      <c r="U23" s="99">
        <v>0.1865</v>
      </c>
      <c r="V23" s="99">
        <v>0.16950000000000001</v>
      </c>
      <c r="W23" s="99">
        <v>0.19670000000000001</v>
      </c>
      <c r="X23" s="14">
        <v>0.1973</v>
      </c>
      <c r="Y23" s="14"/>
      <c r="Z23" s="14"/>
      <c r="AB23" s="99">
        <v>0.17899999999999999</v>
      </c>
      <c r="AC23" s="14">
        <v>0.183</v>
      </c>
      <c r="AD23" s="14"/>
      <c r="AE23" s="14"/>
      <c r="AF23" s="40"/>
      <c r="AG23" s="14">
        <v>9.5000000000000001E-2</v>
      </c>
      <c r="AH23" s="14">
        <v>0.10199999999999999</v>
      </c>
      <c r="AI23" s="14">
        <v>0.121</v>
      </c>
      <c r="AJ23" s="14">
        <v>0.16600000000000001</v>
      </c>
      <c r="AK23" s="14">
        <v>0.189</v>
      </c>
      <c r="AL23" s="14">
        <v>0.19700000000000001</v>
      </c>
      <c r="AN23" s="14">
        <v>0.18099999999999999</v>
      </c>
      <c r="AP23" s="40"/>
      <c r="AQ23" s="40"/>
      <c r="AR23" s="40"/>
      <c r="AS23" s="40"/>
    </row>
    <row r="24" spans="2:45">
      <c r="B24" s="5" t="s">
        <v>15</v>
      </c>
      <c r="C24" s="14">
        <v>6.2E-2</v>
      </c>
      <c r="D24" s="14">
        <v>7.0999999999999994E-2</v>
      </c>
      <c r="E24" s="14">
        <v>7.6999999999999999E-2</v>
      </c>
      <c r="F24" s="14">
        <v>8.1000000000000003E-2</v>
      </c>
      <c r="G24" s="14">
        <v>7.6999999999999999E-2</v>
      </c>
      <c r="H24" s="14">
        <v>7.2999999999999995E-2</v>
      </c>
      <c r="I24" s="14">
        <v>7.5999999999999998E-2</v>
      </c>
      <c r="J24" s="14">
        <v>7.4999999999999997E-2</v>
      </c>
      <c r="K24" s="14">
        <v>7.2999999999999995E-2</v>
      </c>
      <c r="L24" s="14">
        <v>5.7000000000000002E-2</v>
      </c>
      <c r="M24" s="14">
        <v>5.3999999999999999E-2</v>
      </c>
      <c r="N24" s="14">
        <v>4.4999999999999998E-2</v>
      </c>
      <c r="O24" s="14">
        <v>8.2000000000000003E-2</v>
      </c>
      <c r="P24" s="14">
        <v>6.3E-2</v>
      </c>
      <c r="Q24" s="14">
        <v>8.8999999999999996E-2</v>
      </c>
      <c r="R24" s="14">
        <v>5.0999999999999997E-2</v>
      </c>
      <c r="S24" s="99">
        <v>8.3699999999999997E-2</v>
      </c>
      <c r="T24" s="99">
        <v>7.6999999999999999E-2</v>
      </c>
      <c r="U24" s="99">
        <v>8.2500000000000004E-2</v>
      </c>
      <c r="V24" s="99">
        <v>0.11700000000000001</v>
      </c>
      <c r="W24" s="99">
        <v>7.1999999999999995E-2</v>
      </c>
      <c r="X24" s="14">
        <v>9.9599999999999994E-2</v>
      </c>
      <c r="Y24" s="14"/>
      <c r="Z24" s="14"/>
      <c r="AB24" s="99">
        <v>6.5699999999999995E-2</v>
      </c>
      <c r="AC24" s="14">
        <v>9.1999999999999998E-2</v>
      </c>
      <c r="AD24" s="14"/>
      <c r="AE24" s="14"/>
      <c r="AF24" s="40"/>
      <c r="AG24" s="14">
        <v>7.2999999999999995E-2</v>
      </c>
      <c r="AH24" s="14">
        <v>7.5999999999999998E-2</v>
      </c>
      <c r="AI24" s="14">
        <v>5.8000000000000003E-2</v>
      </c>
      <c r="AJ24" s="14">
        <v>7.0999999999999994E-2</v>
      </c>
      <c r="AK24" s="14">
        <v>9.0999999999999998E-2</v>
      </c>
      <c r="AL24" s="14">
        <v>8.5999999999999993E-2</v>
      </c>
      <c r="AN24" s="14">
        <v>7.9000000000000001E-2</v>
      </c>
      <c r="AP24" s="40"/>
      <c r="AQ24" s="40"/>
      <c r="AR24" s="40"/>
      <c r="AS24" s="40"/>
    </row>
    <row r="25" spans="2:45">
      <c r="B25" s="5" t="s">
        <v>16</v>
      </c>
      <c r="C25" s="14">
        <v>4.0000000000000001E-3</v>
      </c>
      <c r="D25" s="14">
        <v>4.0000000000000001E-3</v>
      </c>
      <c r="E25" s="14">
        <v>2E-3</v>
      </c>
      <c r="F25" s="14">
        <v>8.0000000000000002E-3</v>
      </c>
      <c r="G25" s="14">
        <v>-5.611449793922107E-5</v>
      </c>
      <c r="H25" s="14">
        <v>6.0000000000000001E-3</v>
      </c>
      <c r="I25" s="14">
        <v>5.0000000000000001E-3</v>
      </c>
      <c r="J25" s="14">
        <v>8.9999999999999993E-3</v>
      </c>
      <c r="K25" s="14">
        <v>5.0000000000000001E-3</v>
      </c>
      <c r="L25" s="14">
        <v>3.0000000000000001E-3</v>
      </c>
      <c r="M25" s="14">
        <v>2E-3</v>
      </c>
      <c r="N25" s="14">
        <v>1E-3</v>
      </c>
      <c r="O25" s="14">
        <v>5.0000000000000001E-3</v>
      </c>
      <c r="P25" s="14">
        <v>-2E-3</v>
      </c>
      <c r="Q25" s="14">
        <v>1E-3</v>
      </c>
      <c r="R25" s="14">
        <v>4.0000000000000001E-3</v>
      </c>
      <c r="S25" s="99">
        <v>9.4999999999999998E-3</v>
      </c>
      <c r="T25" s="99">
        <v>5.4999999999999997E-3</v>
      </c>
      <c r="U25" s="99">
        <v>9.4999999999999998E-3</v>
      </c>
      <c r="V25" s="99">
        <v>9.5999999999999992E-3</v>
      </c>
      <c r="W25" s="99">
        <v>1.7600000000000001E-2</v>
      </c>
      <c r="X25" s="14">
        <v>1.5599999999999999E-2</v>
      </c>
      <c r="Y25" s="14"/>
      <c r="Z25" s="14"/>
      <c r="AB25" s="99">
        <v>2.1999999999999999E-2</v>
      </c>
      <c r="AC25" s="14">
        <v>2.1999999999999999E-2</v>
      </c>
      <c r="AD25" s="14"/>
      <c r="AE25" s="14"/>
      <c r="AF25" s="40"/>
      <c r="AG25" s="14">
        <v>4.0000000000000001E-3</v>
      </c>
      <c r="AH25" s="14">
        <v>5.0000000000000001E-3</v>
      </c>
      <c r="AI25" s="14">
        <v>3.0000000000000001E-3</v>
      </c>
      <c r="AJ25" s="14">
        <v>2E-3</v>
      </c>
      <c r="AK25" s="14">
        <v>8.9999999999999993E-3</v>
      </c>
      <c r="AL25" s="14">
        <v>1.7000000000000001E-2</v>
      </c>
      <c r="AN25" s="14">
        <v>2.1999999999999999E-2</v>
      </c>
      <c r="AP25" s="40"/>
      <c r="AQ25" s="40"/>
      <c r="AR25" s="40"/>
      <c r="AS25" s="40"/>
    </row>
    <row r="26" spans="2:45">
      <c r="B26" s="5" t="s">
        <v>17</v>
      </c>
      <c r="C26" s="14">
        <v>2.6609906164430257E-2</v>
      </c>
      <c r="D26" s="14">
        <v>3.5576127179776262E-2</v>
      </c>
      <c r="E26" s="14">
        <v>3.155268355224513E-2</v>
      </c>
      <c r="F26" s="14">
        <v>4.3702107935598311E-2</v>
      </c>
      <c r="G26" s="14">
        <v>3.3523557993645481E-2</v>
      </c>
      <c r="H26" s="14">
        <v>2.6285870554515367E-2</v>
      </c>
      <c r="I26" s="14">
        <v>3.1995688130567412E-2</v>
      </c>
      <c r="J26" s="14">
        <v>4.0026836578666014E-2</v>
      </c>
      <c r="K26" s="14">
        <v>4.2000000000000003E-2</v>
      </c>
      <c r="L26" s="14">
        <v>3.5000000000000003E-2</v>
      </c>
      <c r="M26" s="14">
        <v>0.05</v>
      </c>
      <c r="N26" s="14">
        <v>4.4999999999999998E-2</v>
      </c>
      <c r="O26" s="14">
        <v>3.9E-2</v>
      </c>
      <c r="P26" s="14">
        <v>6.4000000000000001E-2</v>
      </c>
      <c r="Q26" s="14">
        <v>6.4000000000000001E-2</v>
      </c>
      <c r="R26" s="14">
        <v>6.5000000000000002E-2</v>
      </c>
      <c r="S26" s="99">
        <v>6.0199999999999997E-2</v>
      </c>
      <c r="T26" s="99">
        <v>7.1999999999999995E-2</v>
      </c>
      <c r="U26" s="99">
        <v>6.7799999999999999E-2</v>
      </c>
      <c r="V26" s="99">
        <v>2.5000000000000001E-2</v>
      </c>
      <c r="W26" s="99">
        <v>6.5199999999999994E-2</v>
      </c>
      <c r="X26" s="99">
        <v>6.0400000000000002E-2</v>
      </c>
      <c r="Y26" s="99"/>
      <c r="Z26" s="99"/>
      <c r="AB26" s="99">
        <v>5.8999999999999997E-2</v>
      </c>
      <c r="AC26" s="99">
        <v>5.6000000000000001E-2</v>
      </c>
      <c r="AD26" s="99"/>
      <c r="AE26" s="99"/>
      <c r="AF26" s="40"/>
      <c r="AG26" s="14">
        <v>3.4000000000000002E-2</v>
      </c>
      <c r="AH26" s="14">
        <v>3.3000000000000002E-2</v>
      </c>
      <c r="AI26" s="14">
        <v>4.2999999999999997E-2</v>
      </c>
      <c r="AJ26" s="14">
        <v>5.8000000000000003E-2</v>
      </c>
      <c r="AK26" s="99">
        <v>5.6000000000000001E-2</v>
      </c>
      <c r="AL26" s="99">
        <v>6.3E-2</v>
      </c>
      <c r="AN26" s="99">
        <v>5.8000000000000003E-2</v>
      </c>
      <c r="AP26" s="40"/>
      <c r="AQ26" s="40"/>
      <c r="AR26" s="40"/>
      <c r="AS26" s="40"/>
    </row>
    <row r="27" spans="2:45">
      <c r="B27" s="17" t="s">
        <v>19</v>
      </c>
      <c r="C27" s="16">
        <v>0.55800000000000005</v>
      </c>
      <c r="D27" s="16">
        <v>0.55500000000000005</v>
      </c>
      <c r="E27" s="16">
        <v>0.55500000000000005</v>
      </c>
      <c r="F27" s="16">
        <v>0.56299999999999994</v>
      </c>
      <c r="G27" s="16">
        <v>0.56000000000000005</v>
      </c>
      <c r="H27" s="16">
        <v>0.56599999999999995</v>
      </c>
      <c r="I27" s="16">
        <v>0.58199999999999996</v>
      </c>
      <c r="J27" s="16">
        <v>0.57399999999999995</v>
      </c>
      <c r="K27" s="16">
        <v>0.59899999999999998</v>
      </c>
      <c r="L27" s="16">
        <v>0.58399999999999996</v>
      </c>
      <c r="M27" s="16">
        <v>0.59099999999999997</v>
      </c>
      <c r="N27" s="16">
        <v>0.55500000000000005</v>
      </c>
      <c r="O27" s="16">
        <v>0.59299999999999997</v>
      </c>
      <c r="P27" s="16">
        <v>0.61799999999999999</v>
      </c>
      <c r="Q27" s="16">
        <v>0.64900000000000002</v>
      </c>
      <c r="R27" s="16">
        <v>0.61399999999999999</v>
      </c>
      <c r="S27" s="16">
        <v>0.6704</v>
      </c>
      <c r="T27" s="16">
        <v>0.64829999999999999</v>
      </c>
      <c r="U27" s="16">
        <v>0.628</v>
      </c>
      <c r="V27" s="16">
        <v>0.64770000000000005</v>
      </c>
      <c r="W27" s="16">
        <v>0.68300000000000005</v>
      </c>
      <c r="X27" s="16">
        <v>0.67069999999999996</v>
      </c>
      <c r="Y27" s="16"/>
      <c r="Z27" s="16"/>
      <c r="AB27" s="16">
        <v>0.74590000000000001</v>
      </c>
      <c r="AC27" s="16">
        <v>0.72699999999999998</v>
      </c>
      <c r="AD27" s="16"/>
      <c r="AE27" s="16"/>
      <c r="AF27" s="40"/>
      <c r="AG27" s="16">
        <v>0.55800000000000005</v>
      </c>
      <c r="AH27" s="16">
        <v>0.57099999999999995</v>
      </c>
      <c r="AI27" s="16">
        <v>0.58199999999999996</v>
      </c>
      <c r="AJ27" s="16">
        <v>0.61799999999999999</v>
      </c>
      <c r="AK27" s="16">
        <v>0.64800000000000002</v>
      </c>
      <c r="AL27" s="16">
        <v>0.67700000000000005</v>
      </c>
      <c r="AN27" s="16">
        <v>0.73699999999999999</v>
      </c>
      <c r="AP27" s="40"/>
      <c r="AQ27" s="40"/>
      <c r="AR27" s="40"/>
      <c r="AS27" s="40"/>
    </row>
    <row r="28" spans="2:4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14"/>
      <c r="X28" s="8"/>
      <c r="Y28" s="14"/>
      <c r="Z28" s="14"/>
      <c r="AB28" s="14"/>
      <c r="AC28" s="8"/>
      <c r="AD28" s="14"/>
      <c r="AE28" s="14"/>
      <c r="AG28" s="8"/>
      <c r="AH28" s="8"/>
      <c r="AI28" s="8"/>
      <c r="AJ28" s="8"/>
      <c r="AK28" s="8"/>
      <c r="AL28" s="8"/>
      <c r="AN28" s="8"/>
    </row>
    <row r="29" spans="2:45">
      <c r="B29" s="5" t="s">
        <v>18</v>
      </c>
      <c r="C29" s="14">
        <v>0.12</v>
      </c>
      <c r="D29" s="14">
        <v>0.11600000000000001</v>
      </c>
      <c r="E29" s="14">
        <v>0.104</v>
      </c>
      <c r="F29" s="14">
        <v>8.7999999999999995E-2</v>
      </c>
      <c r="G29" s="14">
        <v>9.4E-2</v>
      </c>
      <c r="H29" s="14">
        <v>0.1</v>
      </c>
      <c r="I29" s="14">
        <v>9.1999999999999998E-2</v>
      </c>
      <c r="J29" s="14">
        <v>0.10199999999999999</v>
      </c>
      <c r="K29" s="14">
        <v>0.10199999999999999</v>
      </c>
      <c r="L29" s="14">
        <v>0.12</v>
      </c>
      <c r="M29" s="14">
        <v>0.11700000000000001</v>
      </c>
      <c r="N29" s="14">
        <v>0.128</v>
      </c>
      <c r="O29" s="14">
        <v>0.129</v>
      </c>
      <c r="P29" s="14">
        <v>0.13</v>
      </c>
      <c r="Q29" s="14">
        <v>0.125</v>
      </c>
      <c r="R29" s="14">
        <v>0.16600000000000001</v>
      </c>
      <c r="S29" s="99">
        <v>0.14299999999999999</v>
      </c>
      <c r="T29" s="99">
        <v>0.15260000000000001</v>
      </c>
      <c r="U29" s="99">
        <v>0.159</v>
      </c>
      <c r="V29" s="99">
        <v>0.152</v>
      </c>
      <c r="W29" s="99">
        <v>0.15479999999999999</v>
      </c>
      <c r="X29" s="14">
        <v>0.16569999999999999</v>
      </c>
      <c r="Y29" s="14"/>
      <c r="Z29" s="14"/>
      <c r="AB29" s="99">
        <v>0.11899999999999999</v>
      </c>
      <c r="AC29" s="14">
        <v>0.1255</v>
      </c>
      <c r="AD29" s="14"/>
      <c r="AE29" s="14"/>
      <c r="AG29" s="14">
        <v>0.107</v>
      </c>
      <c r="AH29" s="14">
        <v>9.7000000000000003E-2</v>
      </c>
      <c r="AI29" s="14">
        <v>0.11700000000000001</v>
      </c>
      <c r="AJ29" s="14">
        <v>0.13800000000000001</v>
      </c>
      <c r="AK29" s="14">
        <v>0.15179999999999999</v>
      </c>
      <c r="AL29" s="14">
        <v>0.16</v>
      </c>
      <c r="AN29" s="14">
        <v>0.122</v>
      </c>
    </row>
    <row r="30" spans="2:4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G30" s="8"/>
      <c r="AH30" s="8"/>
      <c r="AI30" s="8"/>
      <c r="AJ30" s="8"/>
      <c r="AK30" s="8"/>
      <c r="AL30" s="8"/>
      <c r="AN30" s="8"/>
    </row>
    <row r="31" spans="2:4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4"/>
      <c r="T31" s="14"/>
      <c r="U31" s="14"/>
      <c r="V31" s="14"/>
      <c r="W31" s="8"/>
      <c r="X31" s="8"/>
      <c r="Y31" s="8"/>
      <c r="Z31" s="8"/>
      <c r="AB31" s="8"/>
      <c r="AC31" s="8"/>
      <c r="AD31" s="8"/>
      <c r="AE31" s="8"/>
      <c r="AG31" s="8"/>
      <c r="AH31" s="8"/>
      <c r="AI31" s="8"/>
      <c r="AJ31" s="8"/>
      <c r="AK31" s="8"/>
      <c r="AL31" s="8"/>
      <c r="AN31" s="8"/>
    </row>
    <row r="32" spans="2:45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C32" s="8"/>
      <c r="AD32" s="8"/>
      <c r="AE32" s="8"/>
      <c r="AG32" s="8"/>
      <c r="AH32" s="8"/>
      <c r="AI32" s="8"/>
      <c r="AJ32" s="8"/>
      <c r="AK32" s="8"/>
      <c r="AL32" s="8"/>
      <c r="AN32" s="8"/>
    </row>
    <row r="33" spans="2:43">
      <c r="B33" s="5" t="s">
        <v>21</v>
      </c>
      <c r="C33" s="21">
        <v>176</v>
      </c>
      <c r="D33" s="21">
        <v>407</v>
      </c>
      <c r="E33" s="21">
        <v>513</v>
      </c>
      <c r="F33" s="21">
        <v>923</v>
      </c>
      <c r="G33" s="21">
        <v>184</v>
      </c>
      <c r="H33" s="21">
        <v>300</v>
      </c>
      <c r="I33" s="21">
        <v>504</v>
      </c>
      <c r="J33" s="21">
        <v>845</v>
      </c>
      <c r="K33" s="21">
        <v>186</v>
      </c>
      <c r="L33" s="21">
        <v>344</v>
      </c>
      <c r="M33" s="13">
        <v>558</v>
      </c>
      <c r="N33" s="13">
        <v>885</v>
      </c>
      <c r="O33" s="21">
        <v>174</v>
      </c>
      <c r="P33" s="21">
        <v>446</v>
      </c>
      <c r="Q33" s="13">
        <v>892</v>
      </c>
      <c r="R33" s="13">
        <v>1330</v>
      </c>
      <c r="S33" s="100">
        <v>177</v>
      </c>
      <c r="T33" s="21">
        <v>386</v>
      </c>
      <c r="U33" s="21">
        <v>670</v>
      </c>
      <c r="V33" s="21">
        <v>1284</v>
      </c>
      <c r="W33" s="100">
        <v>193</v>
      </c>
      <c r="X33" s="100">
        <v>495</v>
      </c>
      <c r="Y33" s="21"/>
      <c r="Z33" s="21"/>
      <c r="AB33" s="100">
        <v>193</v>
      </c>
      <c r="AC33" s="100">
        <v>495</v>
      </c>
      <c r="AD33" s="21"/>
      <c r="AE33" s="21"/>
      <c r="AG33" s="21">
        <v>923</v>
      </c>
      <c r="AH33" s="21">
        <v>845</v>
      </c>
      <c r="AI33" s="21">
        <v>885</v>
      </c>
      <c r="AJ33" s="21">
        <v>1330</v>
      </c>
      <c r="AK33" s="13">
        <v>1284</v>
      </c>
      <c r="AL33" s="13">
        <v>494.7</v>
      </c>
      <c r="AN33" s="13">
        <v>494.7</v>
      </c>
      <c r="AP33" s="30"/>
      <c r="AQ33" s="30"/>
    </row>
    <row r="34" spans="2:43">
      <c r="B34" s="5" t="s">
        <v>22</v>
      </c>
      <c r="C34" s="21">
        <v>4067</v>
      </c>
      <c r="D34" s="21">
        <v>2259</v>
      </c>
      <c r="E34" s="21">
        <v>3069</v>
      </c>
      <c r="F34" s="21">
        <v>3350</v>
      </c>
      <c r="G34" s="21">
        <v>1852</v>
      </c>
      <c r="H34" s="21">
        <v>1593</v>
      </c>
      <c r="I34" s="21">
        <v>2067</v>
      </c>
      <c r="J34" s="21">
        <v>2032</v>
      </c>
      <c r="K34" s="21">
        <v>2537</v>
      </c>
      <c r="L34" s="21">
        <v>1506</v>
      </c>
      <c r="M34" s="13">
        <v>1312</v>
      </c>
      <c r="N34" s="13">
        <v>1535</v>
      </c>
      <c r="O34" s="21">
        <v>1695</v>
      </c>
      <c r="P34" s="21">
        <v>841</v>
      </c>
      <c r="Q34" s="13">
        <v>1279</v>
      </c>
      <c r="R34" s="13">
        <v>1022</v>
      </c>
      <c r="S34" s="21">
        <v>1205</v>
      </c>
      <c r="T34" s="21">
        <v>1544</v>
      </c>
      <c r="U34" s="21">
        <v>1857</v>
      </c>
      <c r="V34" s="21">
        <v>1732.9</v>
      </c>
      <c r="W34" s="100">
        <v>1460.8</v>
      </c>
      <c r="X34" s="100">
        <v>1593.7</v>
      </c>
      <c r="Y34" s="21"/>
      <c r="Z34" s="21"/>
      <c r="AB34" s="100">
        <v>1460.8</v>
      </c>
      <c r="AC34" s="100">
        <v>1593.7</v>
      </c>
      <c r="AD34" s="21"/>
      <c r="AE34" s="21"/>
      <c r="AG34" s="21">
        <v>3350</v>
      </c>
      <c r="AH34" s="21">
        <v>2032</v>
      </c>
      <c r="AI34" s="21">
        <v>1535</v>
      </c>
      <c r="AJ34" s="21">
        <v>1022</v>
      </c>
      <c r="AK34" s="21">
        <v>1732.9</v>
      </c>
      <c r="AL34" s="21">
        <v>1593.7</v>
      </c>
      <c r="AN34" s="21">
        <v>1593.7</v>
      </c>
      <c r="AP34" s="30"/>
      <c r="AQ34" s="30"/>
    </row>
    <row r="35" spans="2:43">
      <c r="B35" s="5" t="s">
        <v>23</v>
      </c>
      <c r="C35" s="21">
        <v>4983</v>
      </c>
      <c r="D35" s="21">
        <v>5032</v>
      </c>
      <c r="E35" s="21">
        <v>4986</v>
      </c>
      <c r="F35" s="21">
        <v>5036</v>
      </c>
      <c r="G35" s="21">
        <v>4989</v>
      </c>
      <c r="H35" s="21">
        <v>5032</v>
      </c>
      <c r="I35" s="21">
        <v>4987</v>
      </c>
      <c r="J35" s="21">
        <v>5026</v>
      </c>
      <c r="K35" s="21">
        <v>4986</v>
      </c>
      <c r="L35" s="21">
        <v>5037</v>
      </c>
      <c r="M35" s="13">
        <v>4482</v>
      </c>
      <c r="N35" s="13">
        <v>4526</v>
      </c>
      <c r="O35" s="21">
        <v>4488</v>
      </c>
      <c r="P35" s="21">
        <v>4535</v>
      </c>
      <c r="Q35" s="13">
        <v>4495</v>
      </c>
      <c r="R35" s="13">
        <v>5035</v>
      </c>
      <c r="S35" s="21">
        <v>5000</v>
      </c>
      <c r="T35" s="21">
        <v>5039</v>
      </c>
      <c r="U35" s="21">
        <v>5008</v>
      </c>
      <c r="V35" s="21">
        <v>5046.6000000000004</v>
      </c>
      <c r="W35" s="100">
        <v>5006.8999999999996</v>
      </c>
      <c r="X35" s="100">
        <v>5048.7</v>
      </c>
      <c r="Y35" s="21"/>
      <c r="Z35" s="21"/>
      <c r="AB35" s="100">
        <v>5006.8999999999996</v>
      </c>
      <c r="AC35" s="100">
        <v>5048.7</v>
      </c>
      <c r="AD35" s="21"/>
      <c r="AE35" s="21"/>
      <c r="AG35" s="21">
        <v>5036</v>
      </c>
      <c r="AH35" s="21">
        <v>5026</v>
      </c>
      <c r="AI35" s="21">
        <v>4526</v>
      </c>
      <c r="AJ35" s="21">
        <v>5035</v>
      </c>
      <c r="AK35" s="21">
        <v>5046.6000000000004</v>
      </c>
      <c r="AL35" s="21">
        <v>5048.7</v>
      </c>
      <c r="AN35" s="21">
        <v>5048.7</v>
      </c>
      <c r="AP35" s="30"/>
      <c r="AQ35" s="30"/>
    </row>
    <row r="36" spans="2:43">
      <c r="B36" s="5" t="s">
        <v>24</v>
      </c>
      <c r="C36" s="21">
        <v>-175</v>
      </c>
      <c r="D36" s="21">
        <v>-1972</v>
      </c>
      <c r="E36" s="21">
        <v>-1465</v>
      </c>
      <c r="F36" s="21">
        <v>-850</v>
      </c>
      <c r="G36" s="21">
        <v>-406</v>
      </c>
      <c r="H36" s="21">
        <v>-1827</v>
      </c>
      <c r="I36" s="21">
        <v>-1477</v>
      </c>
      <c r="J36" s="21">
        <v>-1074</v>
      </c>
      <c r="K36" s="21">
        <v>-700</v>
      </c>
      <c r="L36" s="21">
        <v>-1472</v>
      </c>
      <c r="M36" s="13">
        <v>-1133</v>
      </c>
      <c r="N36" s="13">
        <v>-878</v>
      </c>
      <c r="O36" s="21">
        <v>-591</v>
      </c>
      <c r="P36" s="21">
        <v>-1330</v>
      </c>
      <c r="Q36" s="13">
        <v>-1111</v>
      </c>
      <c r="R36" s="13">
        <v>-908</v>
      </c>
      <c r="S36" s="21">
        <v>-717</v>
      </c>
      <c r="T36" s="21">
        <v>-354</v>
      </c>
      <c r="U36" s="21">
        <v>-114</v>
      </c>
      <c r="V36" s="21">
        <v>147</v>
      </c>
      <c r="W36" s="100">
        <v>197.3</v>
      </c>
      <c r="X36" s="100">
        <v>346.7</v>
      </c>
      <c r="Y36" s="21"/>
      <c r="Z36" s="21"/>
      <c r="AB36" s="100">
        <v>197.3</v>
      </c>
      <c r="AC36" s="100">
        <v>346.7</v>
      </c>
      <c r="AD36" s="21"/>
      <c r="AE36" s="21"/>
      <c r="AG36" s="21">
        <v>-850</v>
      </c>
      <c r="AH36" s="21">
        <v>-1074</v>
      </c>
      <c r="AI36" s="21">
        <v>-878</v>
      </c>
      <c r="AJ36" s="21">
        <v>-908</v>
      </c>
      <c r="AK36" s="13">
        <v>147</v>
      </c>
      <c r="AL36" s="13">
        <v>346.7</v>
      </c>
      <c r="AN36" s="13">
        <v>346.7</v>
      </c>
      <c r="AP36" s="30"/>
      <c r="AQ36" s="30"/>
    </row>
    <row r="37" spans="2:43">
      <c r="B37" s="5" t="s">
        <v>25</v>
      </c>
      <c r="C37" s="21" t="s">
        <v>36</v>
      </c>
      <c r="D37" s="21" t="s">
        <v>36</v>
      </c>
      <c r="E37" s="21" t="s">
        <v>36</v>
      </c>
      <c r="F37" s="21" t="s">
        <v>36</v>
      </c>
      <c r="G37" s="21" t="s">
        <v>36</v>
      </c>
      <c r="H37" s="21" t="s">
        <v>36</v>
      </c>
      <c r="I37" s="21" t="s">
        <v>36</v>
      </c>
      <c r="J37" s="21" t="s">
        <v>36</v>
      </c>
      <c r="K37" s="21" t="s">
        <v>36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21" t="s">
        <v>36</v>
      </c>
      <c r="R37" s="21" t="s">
        <v>36</v>
      </c>
      <c r="S37" s="21" t="s">
        <v>36</v>
      </c>
      <c r="T37" s="21" t="s">
        <v>36</v>
      </c>
      <c r="U37" s="21" t="s">
        <v>36</v>
      </c>
      <c r="V37" s="20">
        <v>34.369999999999997</v>
      </c>
      <c r="W37" s="102">
        <v>25.36</v>
      </c>
      <c r="X37" s="102">
        <v>14.56</v>
      </c>
      <c r="Y37" s="21"/>
      <c r="Z37" s="20"/>
      <c r="AB37" s="102">
        <v>25.36</v>
      </c>
      <c r="AC37" s="102">
        <v>14.56</v>
      </c>
      <c r="AD37" s="21"/>
      <c r="AE37" s="20"/>
      <c r="AG37" s="21" t="s">
        <v>36</v>
      </c>
      <c r="AH37" s="21" t="s">
        <v>36</v>
      </c>
      <c r="AI37" s="21" t="s">
        <v>36</v>
      </c>
      <c r="AJ37" s="21" t="s">
        <v>36</v>
      </c>
      <c r="AK37" s="20">
        <v>34.4</v>
      </c>
      <c r="AL37" s="20">
        <v>14.6</v>
      </c>
      <c r="AN37" s="20">
        <v>14.6</v>
      </c>
      <c r="AP37" s="144"/>
      <c r="AQ37" s="144"/>
    </row>
    <row r="38" spans="2:43">
      <c r="B38" s="5" t="s">
        <v>26</v>
      </c>
      <c r="C38" s="20">
        <v>1.4</v>
      </c>
      <c r="D38" s="20">
        <v>1.4</v>
      </c>
      <c r="E38" s="20">
        <v>1.4</v>
      </c>
      <c r="F38" s="20">
        <v>1.4</v>
      </c>
      <c r="G38" s="20">
        <v>1.5</v>
      </c>
      <c r="H38" s="20">
        <v>1.5</v>
      </c>
      <c r="I38" s="20">
        <v>1.5</v>
      </c>
      <c r="J38" s="20">
        <v>1.5</v>
      </c>
      <c r="K38" s="20">
        <v>1.6</v>
      </c>
      <c r="L38" s="20">
        <v>1.7</v>
      </c>
      <c r="M38" s="12">
        <v>1.5</v>
      </c>
      <c r="N38" s="12">
        <v>1.5</v>
      </c>
      <c r="O38" s="20">
        <v>1.7</v>
      </c>
      <c r="P38" s="20">
        <v>1.7</v>
      </c>
      <c r="Q38" s="12">
        <v>1.8</v>
      </c>
      <c r="R38" s="12">
        <v>2</v>
      </c>
      <c r="S38" s="102">
        <v>2.37</v>
      </c>
      <c r="T38" s="102">
        <v>2.2999999999999998</v>
      </c>
      <c r="U38" s="102">
        <v>2.2000000000000002</v>
      </c>
      <c r="V38" s="102">
        <v>2.17</v>
      </c>
      <c r="W38" s="102">
        <v>2.4</v>
      </c>
      <c r="X38" s="102">
        <v>2.4</v>
      </c>
      <c r="Y38" s="20"/>
      <c r="Z38" s="20"/>
      <c r="AB38" s="102">
        <v>2.7</v>
      </c>
      <c r="AC38" s="102">
        <v>2.7</v>
      </c>
      <c r="AD38" s="20"/>
      <c r="AE38" s="20"/>
      <c r="AG38" s="20">
        <v>1.4</v>
      </c>
      <c r="AH38" s="20">
        <v>1.5</v>
      </c>
      <c r="AI38" s="20">
        <v>1.5</v>
      </c>
      <c r="AJ38" s="20">
        <v>2</v>
      </c>
      <c r="AK38" s="20">
        <v>2.2000000000000002</v>
      </c>
      <c r="AL38" s="20">
        <v>2.4</v>
      </c>
      <c r="AN38" s="20">
        <v>2.65</v>
      </c>
      <c r="AP38" s="144"/>
      <c r="AQ38" s="144"/>
    </row>
    <row r="39" spans="2:4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2"/>
      <c r="Y39" s="8"/>
      <c r="Z39" s="8"/>
      <c r="AB39" s="8"/>
      <c r="AC39" s="8"/>
      <c r="AD39" s="8"/>
      <c r="AE39" s="8"/>
      <c r="AG39" s="8"/>
      <c r="AH39" s="8"/>
      <c r="AI39" s="8"/>
      <c r="AJ39" s="8"/>
      <c r="AK39" s="8"/>
      <c r="AL39" s="8"/>
      <c r="AN39" s="8"/>
    </row>
    <row r="40" spans="2:4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G40" s="8"/>
      <c r="AH40" s="8"/>
      <c r="AI40" s="8"/>
      <c r="AJ40" s="8"/>
      <c r="AK40" s="8"/>
      <c r="AL40" s="8"/>
      <c r="AN40" s="8"/>
    </row>
    <row r="41" spans="2:4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G41" s="8"/>
      <c r="AH41" s="8"/>
      <c r="AI41" s="8"/>
      <c r="AJ41" s="8"/>
      <c r="AK41" s="8"/>
      <c r="AL41" s="8"/>
      <c r="AN41" s="8"/>
    </row>
    <row r="42" spans="2:4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G42" s="8"/>
      <c r="AH42" s="8"/>
      <c r="AI42" s="8"/>
      <c r="AJ42" s="8"/>
      <c r="AK42" s="8"/>
      <c r="AL42" s="8"/>
      <c r="AN42" s="8"/>
    </row>
    <row r="43" spans="2:4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8"/>
      <c r="AC43" s="8"/>
      <c r="AD43" s="8"/>
      <c r="AE43" s="8"/>
      <c r="AG43" s="8"/>
      <c r="AH43" s="8"/>
      <c r="AI43" s="8"/>
      <c r="AJ43" s="8"/>
      <c r="AK43" s="8"/>
      <c r="AL43" s="8"/>
      <c r="AN43" s="8"/>
    </row>
    <row r="44" spans="2:43">
      <c r="B44" s="5" t="s">
        <v>30</v>
      </c>
      <c r="C44" s="13">
        <v>2896</v>
      </c>
      <c r="D44" s="13">
        <v>2922</v>
      </c>
      <c r="E44" s="13">
        <v>2941</v>
      </c>
      <c r="F44" s="13">
        <v>2925</v>
      </c>
      <c r="G44" s="13">
        <v>2926</v>
      </c>
      <c r="H44" s="13">
        <v>2916</v>
      </c>
      <c r="I44" s="13">
        <v>2848</v>
      </c>
      <c r="J44" s="13">
        <v>2804</v>
      </c>
      <c r="K44" s="13">
        <v>2739</v>
      </c>
      <c r="L44" s="13">
        <v>2851</v>
      </c>
      <c r="M44" s="13">
        <v>2802</v>
      </c>
      <c r="N44" s="13">
        <v>2803</v>
      </c>
      <c r="O44" s="13">
        <v>2840</v>
      </c>
      <c r="P44" s="13">
        <v>2897</v>
      </c>
      <c r="Q44" s="13">
        <v>2869</v>
      </c>
      <c r="R44" s="13">
        <v>2960</v>
      </c>
      <c r="S44" s="13">
        <v>2946</v>
      </c>
      <c r="T44" s="13">
        <v>2916</v>
      </c>
      <c r="U44" s="13">
        <v>2863</v>
      </c>
      <c r="V44" s="13">
        <v>2822</v>
      </c>
      <c r="W44" s="13">
        <v>2826</v>
      </c>
      <c r="X44" s="13">
        <v>2836</v>
      </c>
      <c r="Y44" s="13"/>
      <c r="Z44" s="13"/>
      <c r="AA44" s="30"/>
      <c r="AB44" s="13">
        <v>2826</v>
      </c>
      <c r="AC44" s="13">
        <v>2836</v>
      </c>
      <c r="AD44" s="13"/>
      <c r="AE44" s="13"/>
      <c r="AG44" s="13">
        <v>2925</v>
      </c>
      <c r="AH44" s="13">
        <v>2804</v>
      </c>
      <c r="AI44" s="13">
        <v>2803</v>
      </c>
      <c r="AJ44" s="13">
        <v>2960</v>
      </c>
      <c r="AK44" s="13">
        <v>2822</v>
      </c>
      <c r="AL44" s="13">
        <v>2836</v>
      </c>
      <c r="AN44" s="13">
        <v>2836</v>
      </c>
    </row>
    <row r="45" spans="2:43">
      <c r="B45" s="5" t="s">
        <v>31</v>
      </c>
      <c r="C45" s="13">
        <v>10160</v>
      </c>
      <c r="D45" s="13">
        <v>10037</v>
      </c>
      <c r="E45" s="13">
        <v>10551</v>
      </c>
      <c r="F45" s="13">
        <v>10213</v>
      </c>
      <c r="G45" s="13">
        <v>10363</v>
      </c>
      <c r="H45" s="13">
        <v>10525</v>
      </c>
      <c r="I45" s="13">
        <v>10398</v>
      </c>
      <c r="J45" s="13">
        <v>10165</v>
      </c>
      <c r="K45" s="13">
        <v>9540</v>
      </c>
      <c r="L45" s="13">
        <v>9489</v>
      </c>
      <c r="M45" s="13">
        <v>9707</v>
      </c>
      <c r="N45" s="13">
        <v>9447</v>
      </c>
      <c r="O45" s="13">
        <v>9235</v>
      </c>
      <c r="P45" s="13">
        <v>8338</v>
      </c>
      <c r="Q45" s="13">
        <v>8285</v>
      </c>
      <c r="R45" s="13">
        <v>7596</v>
      </c>
      <c r="S45" s="13">
        <v>7300</v>
      </c>
      <c r="T45" s="13">
        <v>7013</v>
      </c>
      <c r="U45" s="13">
        <v>6803</v>
      </c>
      <c r="V45" s="13">
        <v>6724</v>
      </c>
      <c r="W45" s="13">
        <v>6771</v>
      </c>
      <c r="X45" s="13">
        <v>6788</v>
      </c>
      <c r="Y45" s="13"/>
      <c r="Z45" s="13"/>
      <c r="AA45" s="30"/>
      <c r="AB45" s="13">
        <v>6771</v>
      </c>
      <c r="AC45" s="13">
        <v>6788</v>
      </c>
      <c r="AD45" s="13"/>
      <c r="AE45" s="13"/>
      <c r="AG45" s="13">
        <v>10213</v>
      </c>
      <c r="AH45" s="13">
        <v>10165</v>
      </c>
      <c r="AI45" s="13">
        <v>9447</v>
      </c>
      <c r="AJ45" s="13">
        <v>7596</v>
      </c>
      <c r="AK45" s="13">
        <v>6724</v>
      </c>
      <c r="AL45" s="13">
        <v>6788</v>
      </c>
      <c r="AN45" s="13">
        <v>6788</v>
      </c>
    </row>
    <row r="46" spans="2:43">
      <c r="B46" s="18" t="s">
        <v>32</v>
      </c>
      <c r="C46" s="19">
        <v>13057</v>
      </c>
      <c r="D46" s="19">
        <v>12959</v>
      </c>
      <c r="E46" s="19">
        <v>13492</v>
      </c>
      <c r="F46" s="19">
        <v>13137</v>
      </c>
      <c r="G46" s="19">
        <v>13289</v>
      </c>
      <c r="H46" s="19">
        <v>13441</v>
      </c>
      <c r="I46" s="19">
        <v>13246</v>
      </c>
      <c r="J46" s="19">
        <v>12968</v>
      </c>
      <c r="K46" s="19">
        <v>12279</v>
      </c>
      <c r="L46" s="19">
        <v>12340</v>
      </c>
      <c r="M46" s="19">
        <v>12509</v>
      </c>
      <c r="N46" s="19">
        <v>12250</v>
      </c>
      <c r="O46" s="19">
        <v>12075</v>
      </c>
      <c r="P46" s="19">
        <v>11234</v>
      </c>
      <c r="Q46" s="19">
        <v>11154</v>
      </c>
      <c r="R46" s="19">
        <v>10556</v>
      </c>
      <c r="S46" s="19">
        <v>10246</v>
      </c>
      <c r="T46" s="19">
        <v>9929</v>
      </c>
      <c r="U46" s="19">
        <v>9666</v>
      </c>
      <c r="V46" s="19">
        <v>9546</v>
      </c>
      <c r="W46" s="19">
        <v>9597</v>
      </c>
      <c r="X46" s="19">
        <v>9624</v>
      </c>
      <c r="Y46" s="19"/>
      <c r="Z46" s="19"/>
      <c r="AA46" s="30"/>
      <c r="AB46" s="19">
        <v>9597</v>
      </c>
      <c r="AC46" s="19">
        <v>9624</v>
      </c>
      <c r="AD46" s="19"/>
      <c r="AE46" s="19"/>
      <c r="AG46" s="19">
        <v>13137</v>
      </c>
      <c r="AH46" s="19">
        <v>12968</v>
      </c>
      <c r="AI46" s="19">
        <v>12250</v>
      </c>
      <c r="AJ46" s="19">
        <v>10556</v>
      </c>
      <c r="AK46" s="19">
        <v>9546</v>
      </c>
      <c r="AL46" s="19">
        <v>9624</v>
      </c>
      <c r="AN46" s="19">
        <v>9624</v>
      </c>
    </row>
    <row r="47" spans="2:4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G47" s="8"/>
      <c r="AH47" s="8"/>
      <c r="AI47" s="8"/>
      <c r="AJ47" s="8"/>
      <c r="AK47" s="8"/>
      <c r="AL47" s="8"/>
      <c r="AN47" s="8"/>
    </row>
    <row r="48" spans="2:43">
      <c r="B48" s="5" t="s">
        <v>293</v>
      </c>
      <c r="C48" s="14">
        <v>0.40100000000000002</v>
      </c>
      <c r="D48" s="14">
        <v>0.42799999999999999</v>
      </c>
      <c r="E48" s="14">
        <v>0.432</v>
      </c>
      <c r="F48" s="14">
        <v>0.46899999999999997</v>
      </c>
      <c r="G48" s="14">
        <v>0.43</v>
      </c>
      <c r="H48" s="14">
        <v>0.42299999999999999</v>
      </c>
      <c r="I48" s="14">
        <v>0.44600000000000001</v>
      </c>
      <c r="J48" s="14">
        <v>0.49099999999999999</v>
      </c>
      <c r="K48" s="14">
        <v>0.50800000000000001</v>
      </c>
      <c r="L48" s="14">
        <v>0.51700000000000002</v>
      </c>
      <c r="M48" s="14">
        <v>0.54100000000000004</v>
      </c>
      <c r="N48" s="14">
        <v>0.54400000000000004</v>
      </c>
      <c r="O48" s="14">
        <v>0.54400000000000004</v>
      </c>
      <c r="P48" s="14">
        <v>0.58199999999999996</v>
      </c>
      <c r="Q48" s="14">
        <v>0.60199999999999998</v>
      </c>
      <c r="R48" s="14">
        <v>0.61899999999999999</v>
      </c>
      <c r="S48" s="14">
        <v>0.63100000000000001</v>
      </c>
      <c r="T48" s="14">
        <v>0.65300000000000002</v>
      </c>
      <c r="U48" s="14">
        <v>0.67300000000000004</v>
      </c>
      <c r="V48" s="14">
        <v>0.70299999999999996</v>
      </c>
      <c r="W48" s="14">
        <v>0.71150000000000002</v>
      </c>
      <c r="X48" s="14">
        <v>0.7117</v>
      </c>
      <c r="Y48" s="14"/>
      <c r="Z48" s="14"/>
      <c r="AB48" s="14">
        <v>0.71150000000000002</v>
      </c>
      <c r="AC48" s="14">
        <v>0.7117</v>
      </c>
      <c r="AD48" s="14"/>
      <c r="AE48" s="14"/>
      <c r="AG48" s="14">
        <v>0.46899999999999997</v>
      </c>
      <c r="AH48" s="14">
        <v>0.49099999999999999</v>
      </c>
      <c r="AI48" s="14">
        <v>0.54400000000000004</v>
      </c>
      <c r="AJ48" s="14">
        <v>0.61899999999999999</v>
      </c>
      <c r="AK48" s="14">
        <v>0.70299999999999996</v>
      </c>
      <c r="AL48" s="14">
        <v>0.7117</v>
      </c>
      <c r="AN48" s="14">
        <v>0.7117</v>
      </c>
    </row>
    <row r="49" spans="1:44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G49" s="8"/>
      <c r="AH49" s="8"/>
      <c r="AI49" s="8"/>
      <c r="AJ49" s="8"/>
      <c r="AK49" s="8"/>
      <c r="AL49" s="8"/>
      <c r="AN49" s="8"/>
    </row>
    <row r="50" spans="1:44">
      <c r="B50" s="4" t="s">
        <v>33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G50" s="8"/>
      <c r="AH50" s="8"/>
      <c r="AI50" s="8"/>
      <c r="AJ50" s="8"/>
      <c r="AK50" s="8"/>
      <c r="AL50" s="8"/>
      <c r="AN50" s="8"/>
    </row>
    <row r="51" spans="1:44">
      <c r="B51" s="5" t="s">
        <v>30</v>
      </c>
      <c r="C51" s="13">
        <v>86</v>
      </c>
      <c r="D51" s="13">
        <v>88</v>
      </c>
      <c r="E51" s="13">
        <v>88</v>
      </c>
      <c r="F51" s="13">
        <v>90</v>
      </c>
      <c r="G51" s="13">
        <v>88</v>
      </c>
      <c r="H51" s="13">
        <v>86</v>
      </c>
      <c r="I51" s="13">
        <v>85</v>
      </c>
      <c r="J51" s="13">
        <v>87</v>
      </c>
      <c r="K51" s="13">
        <v>86</v>
      </c>
      <c r="L51" s="13">
        <v>86</v>
      </c>
      <c r="M51" s="13">
        <v>84</v>
      </c>
      <c r="N51" s="13">
        <v>85</v>
      </c>
      <c r="O51" s="13">
        <v>76</v>
      </c>
      <c r="P51" s="13">
        <v>76</v>
      </c>
      <c r="Q51" s="13">
        <v>76</v>
      </c>
      <c r="R51" s="13">
        <v>80</v>
      </c>
      <c r="S51" s="13">
        <v>81</v>
      </c>
      <c r="T51" s="13">
        <v>82</v>
      </c>
      <c r="U51" s="13">
        <v>84</v>
      </c>
      <c r="V51" s="13">
        <v>87</v>
      </c>
      <c r="W51" s="13">
        <v>87</v>
      </c>
      <c r="X51" s="13">
        <v>87</v>
      </c>
      <c r="Y51" s="13"/>
      <c r="Z51" s="13"/>
      <c r="AA51" s="30"/>
      <c r="AB51" s="13">
        <v>85</v>
      </c>
      <c r="AC51" s="13">
        <v>84</v>
      </c>
      <c r="AD51" s="13"/>
      <c r="AE51" s="13"/>
      <c r="AF51" s="30"/>
      <c r="AG51" s="13">
        <v>88</v>
      </c>
      <c r="AH51" s="13">
        <v>87</v>
      </c>
      <c r="AI51" s="13">
        <v>85</v>
      </c>
      <c r="AJ51" s="13">
        <v>78</v>
      </c>
      <c r="AK51" s="13">
        <v>84</v>
      </c>
      <c r="AL51" s="13">
        <v>87</v>
      </c>
      <c r="AN51" s="13">
        <v>84</v>
      </c>
      <c r="AP51" s="30"/>
      <c r="AQ51" s="30"/>
      <c r="AR51" s="30"/>
    </row>
    <row r="52" spans="1:44">
      <c r="B52" s="5" t="s">
        <v>31</v>
      </c>
      <c r="C52" s="13">
        <v>35</v>
      </c>
      <c r="D52" s="13">
        <v>35</v>
      </c>
      <c r="E52" s="13">
        <v>35</v>
      </c>
      <c r="F52" s="13">
        <v>35</v>
      </c>
      <c r="G52" s="13">
        <v>35</v>
      </c>
      <c r="H52" s="13">
        <v>35</v>
      </c>
      <c r="I52" s="13">
        <v>33</v>
      </c>
      <c r="J52" s="13">
        <v>34</v>
      </c>
      <c r="K52" s="13">
        <v>33</v>
      </c>
      <c r="L52" s="13">
        <v>32</v>
      </c>
      <c r="M52" s="13">
        <v>32</v>
      </c>
      <c r="N52" s="13">
        <v>31</v>
      </c>
      <c r="O52" s="13">
        <v>29</v>
      </c>
      <c r="P52" s="13">
        <v>29</v>
      </c>
      <c r="Q52" s="13">
        <v>30</v>
      </c>
      <c r="R52" s="13">
        <v>31</v>
      </c>
      <c r="S52" s="13">
        <v>30</v>
      </c>
      <c r="T52" s="13">
        <v>31</v>
      </c>
      <c r="U52" s="13">
        <v>33</v>
      </c>
      <c r="V52" s="13">
        <v>34</v>
      </c>
      <c r="W52" s="13">
        <v>34</v>
      </c>
      <c r="X52" s="13">
        <v>35</v>
      </c>
      <c r="Y52" s="13"/>
      <c r="Z52" s="13"/>
      <c r="AA52" s="30"/>
      <c r="AB52" s="13">
        <v>34</v>
      </c>
      <c r="AC52" s="13">
        <v>35</v>
      </c>
      <c r="AD52" s="13"/>
      <c r="AE52" s="13"/>
      <c r="AF52" s="30"/>
      <c r="AG52" s="13">
        <v>36</v>
      </c>
      <c r="AH52" s="13">
        <v>35</v>
      </c>
      <c r="AI52" s="13">
        <v>32</v>
      </c>
      <c r="AJ52" s="13">
        <v>30</v>
      </c>
      <c r="AK52" s="13">
        <v>32</v>
      </c>
      <c r="AL52" s="13">
        <v>34</v>
      </c>
      <c r="AN52" s="13">
        <v>34</v>
      </c>
      <c r="AP52" s="30"/>
      <c r="AQ52" s="30"/>
      <c r="AR52" s="30"/>
    </row>
    <row r="53" spans="1:44">
      <c r="B53" s="18" t="s">
        <v>34</v>
      </c>
      <c r="C53" s="19">
        <v>46</v>
      </c>
      <c r="D53" s="19">
        <v>46</v>
      </c>
      <c r="E53" s="19">
        <v>46</v>
      </c>
      <c r="F53" s="19">
        <v>46</v>
      </c>
      <c r="G53" s="19">
        <v>45</v>
      </c>
      <c r="H53" s="19">
        <v>45</v>
      </c>
      <c r="I53" s="19">
        <v>43</v>
      </c>
      <c r="J53" s="19">
        <v>45</v>
      </c>
      <c r="K53" s="19">
        <v>44</v>
      </c>
      <c r="L53" s="19">
        <v>43</v>
      </c>
      <c r="M53" s="19">
        <v>42</v>
      </c>
      <c r="N53" s="19">
        <v>42</v>
      </c>
      <c r="O53" s="19">
        <v>39</v>
      </c>
      <c r="P53" s="19">
        <v>39</v>
      </c>
      <c r="Q53" s="19">
        <v>41</v>
      </c>
      <c r="R53" s="19">
        <v>43</v>
      </c>
      <c r="S53" s="19">
        <v>43</v>
      </c>
      <c r="T53" s="19">
        <v>44</v>
      </c>
      <c r="U53" s="19">
        <v>46</v>
      </c>
      <c r="V53" s="19">
        <v>48</v>
      </c>
      <c r="W53" s="19">
        <v>47</v>
      </c>
      <c r="X53" s="19">
        <v>48</v>
      </c>
      <c r="Y53" s="19"/>
      <c r="Z53" s="19"/>
      <c r="AA53" s="30"/>
      <c r="AB53" s="19">
        <v>47</v>
      </c>
      <c r="AC53" s="19">
        <v>48</v>
      </c>
      <c r="AD53" s="19"/>
      <c r="AE53" s="19"/>
      <c r="AF53" s="30"/>
      <c r="AG53" s="19">
        <v>47</v>
      </c>
      <c r="AH53" s="19">
        <v>46</v>
      </c>
      <c r="AI53" s="19">
        <v>42</v>
      </c>
      <c r="AJ53" s="19">
        <v>41</v>
      </c>
      <c r="AK53" s="19">
        <v>45</v>
      </c>
      <c r="AL53" s="19">
        <v>48</v>
      </c>
      <c r="AN53" s="19">
        <v>47</v>
      </c>
      <c r="AP53" s="30"/>
      <c r="AQ53" s="30"/>
      <c r="AR53" s="30"/>
    </row>
    <row r="54" spans="1:44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8"/>
      <c r="AC54" s="8"/>
      <c r="AD54" s="8"/>
      <c r="AE54" s="8"/>
      <c r="AG54" s="8"/>
      <c r="AH54" s="8"/>
      <c r="AI54" s="8"/>
      <c r="AJ54" s="8"/>
      <c r="AK54" s="8"/>
      <c r="AL54" s="8"/>
      <c r="AN54" s="8"/>
    </row>
    <row r="55" spans="1:44">
      <c r="B55" s="4" t="s">
        <v>38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B55" s="13"/>
      <c r="AC55" s="13"/>
      <c r="AD55" s="13"/>
      <c r="AE55" s="13"/>
      <c r="AG55" s="13"/>
      <c r="AH55" s="13"/>
      <c r="AI55" s="13"/>
      <c r="AJ55" s="13"/>
      <c r="AK55" s="13"/>
      <c r="AL55" s="13"/>
      <c r="AN55" s="13"/>
    </row>
    <row r="56" spans="1:44">
      <c r="B56" s="5" t="s">
        <v>39</v>
      </c>
      <c r="C56" s="12"/>
      <c r="D56" s="12"/>
      <c r="E56" s="12"/>
      <c r="F56" s="12"/>
      <c r="G56" s="12"/>
      <c r="H56" s="12"/>
      <c r="I56" s="12"/>
      <c r="J56" s="12"/>
      <c r="K56" s="12">
        <v>25.7</v>
      </c>
      <c r="L56" s="12">
        <v>26.9</v>
      </c>
      <c r="M56" s="12">
        <v>30.6</v>
      </c>
      <c r="N56" s="28">
        <v>35.4</v>
      </c>
      <c r="O56" s="12">
        <v>45.2</v>
      </c>
      <c r="P56" s="12">
        <v>55.8</v>
      </c>
      <c r="Q56" s="12">
        <v>65.400000000000006</v>
      </c>
      <c r="R56" s="12">
        <v>76.900000000000006</v>
      </c>
      <c r="S56" s="12">
        <v>96.7</v>
      </c>
      <c r="T56" s="12">
        <v>119.6</v>
      </c>
      <c r="U56" s="12">
        <v>141.1</v>
      </c>
      <c r="V56" s="12">
        <v>171.1</v>
      </c>
      <c r="W56" s="12">
        <v>195.37612799999999</v>
      </c>
      <c r="X56" s="12">
        <v>235.1</v>
      </c>
      <c r="Y56" s="12"/>
      <c r="Z56" s="12"/>
      <c r="AB56" s="12">
        <v>195.37</v>
      </c>
      <c r="AC56" s="12">
        <v>235.1</v>
      </c>
      <c r="AD56" s="12"/>
      <c r="AE56" s="12"/>
      <c r="AG56" s="13"/>
      <c r="AH56" s="13"/>
      <c r="AI56" s="12">
        <v>118.6</v>
      </c>
      <c r="AJ56" s="12">
        <v>243.4</v>
      </c>
      <c r="AK56" s="12">
        <v>528.5</v>
      </c>
      <c r="AL56" s="12">
        <v>430.5</v>
      </c>
      <c r="AN56" s="12">
        <v>430.5</v>
      </c>
    </row>
    <row r="57" spans="1:44">
      <c r="B57" s="27" t="s">
        <v>40</v>
      </c>
      <c r="C57" s="13"/>
      <c r="D57" s="13"/>
      <c r="E57" s="13"/>
      <c r="F57" s="13"/>
      <c r="G57" s="13"/>
      <c r="H57" s="13"/>
      <c r="I57" s="13"/>
      <c r="J57" s="13"/>
      <c r="K57" s="12">
        <v>1.4</v>
      </c>
      <c r="L57" s="12">
        <v>1.4</v>
      </c>
      <c r="M57" s="12">
        <v>1.5</v>
      </c>
      <c r="N57" s="28">
        <v>1.8</v>
      </c>
      <c r="O57" s="12">
        <v>2.2999999999999998</v>
      </c>
      <c r="P57" s="12">
        <v>2.8</v>
      </c>
      <c r="Q57" s="12">
        <v>3.2</v>
      </c>
      <c r="R57" s="12">
        <v>3.9</v>
      </c>
      <c r="S57" s="12">
        <v>5</v>
      </c>
      <c r="T57" s="12">
        <v>6.2</v>
      </c>
      <c r="U57" s="12">
        <v>7.2</v>
      </c>
      <c r="V57" s="12">
        <v>8.5</v>
      </c>
      <c r="W57" s="12">
        <v>9.5</v>
      </c>
      <c r="X57" s="12">
        <v>11.4</v>
      </c>
      <c r="Y57" s="12"/>
      <c r="Z57" s="12"/>
      <c r="AB57" s="12">
        <v>9.5</v>
      </c>
      <c r="AC57" s="12">
        <v>11.4</v>
      </c>
      <c r="AD57" s="12"/>
      <c r="AE57" s="12"/>
      <c r="AG57" s="13"/>
      <c r="AH57" s="13"/>
      <c r="AI57" s="12">
        <v>1.5</v>
      </c>
      <c r="AJ57" s="12">
        <v>3.1</v>
      </c>
      <c r="AK57" s="12">
        <v>6.7</v>
      </c>
      <c r="AL57" s="12">
        <v>10.48</v>
      </c>
      <c r="AN57" s="12">
        <v>10.48</v>
      </c>
    </row>
    <row r="58" spans="1:44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8"/>
      <c r="AC58" s="8"/>
      <c r="AD58" s="8"/>
      <c r="AE58" s="8"/>
      <c r="AG58" s="8"/>
      <c r="AH58" s="8"/>
      <c r="AI58" s="8"/>
      <c r="AJ58" s="8"/>
      <c r="AK58" s="8"/>
      <c r="AL58" s="8"/>
      <c r="AN58" s="8"/>
    </row>
    <row r="59" spans="1:44">
      <c r="A59" s="25"/>
      <c r="B59" s="5" t="s">
        <v>35</v>
      </c>
      <c r="C59" s="22">
        <v>0.24</v>
      </c>
      <c r="D59" s="22">
        <v>0.28000000000000003</v>
      </c>
      <c r="E59" s="22">
        <v>0.28000000000000003</v>
      </c>
      <c r="F59" s="22">
        <v>0.32</v>
      </c>
      <c r="G59" s="22">
        <v>0.35</v>
      </c>
      <c r="H59" s="22">
        <v>0.37</v>
      </c>
      <c r="I59" s="22">
        <v>0.41</v>
      </c>
      <c r="J59" s="22">
        <v>0.47</v>
      </c>
      <c r="K59" s="22">
        <v>0.53</v>
      </c>
      <c r="L59" s="22">
        <v>0.55000000000000004</v>
      </c>
      <c r="M59" s="23">
        <v>0.59</v>
      </c>
      <c r="N59" s="23">
        <v>0.59</v>
      </c>
      <c r="O59" s="22">
        <v>0.62</v>
      </c>
      <c r="P59" s="22">
        <v>0.66</v>
      </c>
      <c r="Q59" s="23">
        <v>0.66</v>
      </c>
      <c r="R59" s="23">
        <v>0.64</v>
      </c>
      <c r="S59" s="22">
        <v>0.66</v>
      </c>
      <c r="T59" s="22">
        <v>0.69</v>
      </c>
      <c r="U59" s="22">
        <v>0.72</v>
      </c>
      <c r="V59" s="22">
        <v>0.74</v>
      </c>
      <c r="W59" s="22">
        <v>0.75</v>
      </c>
      <c r="X59" s="22">
        <v>0.76</v>
      </c>
      <c r="Y59" s="22"/>
      <c r="Z59" s="22"/>
      <c r="AB59" s="22">
        <v>0.75</v>
      </c>
      <c r="AC59" s="22">
        <v>0.76</v>
      </c>
      <c r="AD59" s="22"/>
      <c r="AE59" s="22"/>
      <c r="AG59" s="22">
        <v>0.32</v>
      </c>
      <c r="AH59" s="22">
        <v>0.47</v>
      </c>
      <c r="AI59" s="22">
        <v>0.59</v>
      </c>
      <c r="AJ59" s="22">
        <v>0.64</v>
      </c>
      <c r="AK59" s="22">
        <v>0.74</v>
      </c>
      <c r="AL59" s="22">
        <v>0.76</v>
      </c>
      <c r="AN59" s="22">
        <v>0.76</v>
      </c>
    </row>
    <row r="60" spans="1:44">
      <c r="A60" s="25"/>
      <c r="B60" s="5" t="s">
        <v>41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0.39</v>
      </c>
      <c r="M60" s="23">
        <v>0.49</v>
      </c>
      <c r="N60" s="23">
        <v>0.53</v>
      </c>
      <c r="O60" s="22">
        <v>0.61</v>
      </c>
      <c r="P60" s="22">
        <v>0.72</v>
      </c>
      <c r="Q60" s="23">
        <v>0.72</v>
      </c>
      <c r="R60" s="23">
        <v>0.76</v>
      </c>
      <c r="S60" s="22">
        <v>0.77</v>
      </c>
      <c r="T60" s="22">
        <v>0.77</v>
      </c>
      <c r="U60" s="22">
        <v>0.82</v>
      </c>
      <c r="V60" s="22">
        <v>0.87</v>
      </c>
      <c r="W60" s="22">
        <v>0.88</v>
      </c>
      <c r="X60" s="22">
        <v>0.89</v>
      </c>
      <c r="Y60" s="22"/>
      <c r="Z60" s="22"/>
      <c r="AB60" s="22">
        <v>0.88</v>
      </c>
      <c r="AC60" s="22">
        <v>0.89</v>
      </c>
      <c r="AD60" s="22"/>
      <c r="AE60" s="22"/>
      <c r="AG60" s="22"/>
      <c r="AH60" s="22"/>
      <c r="AI60" s="22">
        <v>0.53</v>
      </c>
      <c r="AJ60" s="22">
        <v>0.76</v>
      </c>
      <c r="AK60" s="22">
        <v>0.87</v>
      </c>
      <c r="AL60" s="22">
        <v>0.89</v>
      </c>
      <c r="AN60" s="22">
        <v>0.89</v>
      </c>
    </row>
    <row r="61" spans="1:44">
      <c r="B61" s="5" t="s">
        <v>269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2">
        <v>0.38</v>
      </c>
      <c r="T61" s="22">
        <v>0.69</v>
      </c>
      <c r="U61" s="22">
        <v>0.71</v>
      </c>
      <c r="V61" s="24">
        <v>0.74</v>
      </c>
      <c r="W61" s="22">
        <v>0.76</v>
      </c>
      <c r="X61" s="22">
        <v>0.76</v>
      </c>
      <c r="Y61" s="22"/>
      <c r="Z61" s="24"/>
      <c r="AB61" s="22">
        <v>0.76</v>
      </c>
      <c r="AC61" s="22">
        <v>0.76</v>
      </c>
      <c r="AD61" s="22"/>
      <c r="AE61" s="24"/>
      <c r="AG61" s="8"/>
      <c r="AH61" s="8"/>
      <c r="AI61" s="8"/>
      <c r="AJ61" s="8"/>
      <c r="AK61" s="24">
        <v>0.74</v>
      </c>
      <c r="AL61" s="22">
        <v>0.76</v>
      </c>
      <c r="AN61" s="22">
        <v>0.76</v>
      </c>
    </row>
    <row r="62" spans="1:44">
      <c r="B62" s="5"/>
      <c r="C62" s="8"/>
      <c r="D62" s="27"/>
      <c r="E62" s="8"/>
      <c r="F62" s="8"/>
      <c r="G62" s="8"/>
      <c r="H62" s="71"/>
      <c r="I62" s="27"/>
      <c r="J62" s="8"/>
      <c r="K62" s="8"/>
      <c r="L62" s="8"/>
      <c r="M62" s="27"/>
      <c r="N62" s="8"/>
      <c r="O62" s="8"/>
      <c r="P62" s="8"/>
      <c r="Q62" s="8"/>
      <c r="R62" s="8"/>
      <c r="S62" s="27"/>
      <c r="T62" s="8"/>
      <c r="U62" s="27"/>
      <c r="V62" s="8"/>
      <c r="W62" s="27"/>
      <c r="X62" s="8"/>
      <c r="Y62" s="27"/>
      <c r="Z62" s="8"/>
      <c r="AB62" s="8"/>
      <c r="AC62" s="8"/>
      <c r="AD62" s="27"/>
      <c r="AE62" s="8"/>
      <c r="AG62" s="96"/>
      <c r="AH62" s="96"/>
      <c r="AI62" s="96"/>
      <c r="AJ62" s="96"/>
      <c r="AK62" s="8"/>
      <c r="AL62" s="8"/>
      <c r="AN62" s="8"/>
    </row>
    <row r="63" spans="1:44">
      <c r="B63" s="134" t="s">
        <v>72</v>
      </c>
    </row>
    <row r="64" spans="1:44">
      <c r="B64" s="134" t="s">
        <v>292</v>
      </c>
    </row>
    <row r="66" spans="2:2">
      <c r="B66" s="106"/>
    </row>
  </sheetData>
  <mergeCells count="16">
    <mergeCell ref="AL5:AL6"/>
    <mergeCell ref="AN5:AN6"/>
    <mergeCell ref="W4:Z4"/>
    <mergeCell ref="AB4:AE4"/>
    <mergeCell ref="C5:F5"/>
    <mergeCell ref="G5:J5"/>
    <mergeCell ref="K5:N5"/>
    <mergeCell ref="O5:R5"/>
    <mergeCell ref="S5:V5"/>
    <mergeCell ref="W5:Z5"/>
    <mergeCell ref="AB5:AE5"/>
    <mergeCell ref="AG5:AG6"/>
    <mergeCell ref="AH5:AH6"/>
    <mergeCell ref="AI5:AI6"/>
    <mergeCell ref="AJ5:AJ6"/>
    <mergeCell ref="AK5:AK6"/>
  </mergeCells>
  <pageMargins left="0.7" right="0.7" top="0.75" bottom="0.75" header="0.3" footer="0.3"/>
  <pageSetup paperSize="8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="85" zoomScaleNormal="85" workbookViewId="0">
      <selection activeCell="M9" sqref="M9"/>
    </sheetView>
  </sheetViews>
  <sheetFormatPr defaultRowHeight="15"/>
  <cols>
    <col min="1" max="1" width="3.28515625" style="1" customWidth="1"/>
    <col min="2" max="2" width="19.85546875" style="81" customWidth="1"/>
    <col min="3" max="9" width="16.42578125" style="81" customWidth="1"/>
    <col min="10" max="10" width="14.140625" style="81" customWidth="1"/>
    <col min="11" max="12" width="16.42578125" style="81" customWidth="1"/>
  </cols>
  <sheetData>
    <row r="1" spans="1:13" ht="15.75" thickBot="1"/>
    <row r="2" spans="1:13" ht="63" customHeight="1">
      <c r="B2" s="181" t="s">
        <v>247</v>
      </c>
      <c r="C2" s="107" t="s">
        <v>299</v>
      </c>
      <c r="D2" s="82" t="s">
        <v>300</v>
      </c>
      <c r="E2" s="82" t="s">
        <v>301</v>
      </c>
      <c r="F2" s="135" t="s">
        <v>302</v>
      </c>
      <c r="G2" s="82" t="s">
        <v>248</v>
      </c>
      <c r="H2" s="82" t="s">
        <v>303</v>
      </c>
      <c r="I2" s="83"/>
      <c r="J2" s="82" t="s">
        <v>249</v>
      </c>
      <c r="K2" s="82" t="s">
        <v>304</v>
      </c>
      <c r="L2"/>
    </row>
    <row r="3" spans="1:13" ht="16.5" customHeight="1" thickBot="1">
      <c r="B3" s="182"/>
      <c r="C3" s="84"/>
      <c r="D3" s="84"/>
      <c r="E3" s="84"/>
      <c r="F3" s="136"/>
      <c r="G3" s="84" t="s">
        <v>250</v>
      </c>
      <c r="H3" s="84" t="s">
        <v>250</v>
      </c>
      <c r="I3" s="83"/>
      <c r="J3" s="84" t="s">
        <v>250</v>
      </c>
      <c r="K3" s="84" t="s">
        <v>250</v>
      </c>
      <c r="L3"/>
    </row>
    <row r="4" spans="1:13" ht="33" customHeight="1" thickBot="1">
      <c r="B4" s="85" t="s">
        <v>251</v>
      </c>
      <c r="C4" s="86">
        <v>3.2899999999999997E-4</v>
      </c>
      <c r="D4" s="87">
        <v>2.8899999999999998E-4</v>
      </c>
      <c r="E4" s="87">
        <v>2.8299999999999999E-4</v>
      </c>
      <c r="F4" s="87">
        <v>2.8600000000000001E-4</v>
      </c>
      <c r="G4" s="88">
        <v>-2.0761245674740469</v>
      </c>
      <c r="H4" s="88">
        <v>-13.06990881458966</v>
      </c>
      <c r="I4" s="89"/>
      <c r="J4" s="88">
        <v>-2.5959911206931086</v>
      </c>
      <c r="K4" s="88">
        <v>-3.0209789879273696</v>
      </c>
      <c r="L4"/>
      <c r="M4" s="155"/>
    </row>
    <row r="5" spans="1:13" ht="33" customHeight="1" thickBot="1">
      <c r="B5" s="85" t="s">
        <v>252</v>
      </c>
      <c r="C5" s="86">
        <v>2.8923000000000001E-2</v>
      </c>
      <c r="D5" s="86">
        <v>2.5360000000000001E-2</v>
      </c>
      <c r="E5" s="86">
        <v>2.5080000000000002E-2</v>
      </c>
      <c r="F5" s="86">
        <v>2.5219999999999999E-2</v>
      </c>
      <c r="G5" s="88">
        <v>-1.1041009463722329</v>
      </c>
      <c r="H5" s="88">
        <v>-12.802959582339323</v>
      </c>
      <c r="I5" s="89"/>
      <c r="J5" s="88">
        <v>-1.6291278608139281</v>
      </c>
      <c r="K5" s="88">
        <v>-2.7231710039423151</v>
      </c>
      <c r="L5"/>
      <c r="M5" s="155"/>
    </row>
    <row r="6" spans="1:13" ht="33" customHeight="1" thickBot="1">
      <c r="B6" s="85" t="s">
        <v>253</v>
      </c>
      <c r="C6" s="86">
        <v>5.5027E-2</v>
      </c>
      <c r="D6" s="86">
        <v>4.7230000000000001E-2</v>
      </c>
      <c r="E6" s="86">
        <v>4.6984999999999999E-2</v>
      </c>
      <c r="F6" s="86">
        <v>4.7107000000000003E-2</v>
      </c>
      <c r="G6" s="88">
        <v>-0.51873809019691297</v>
      </c>
      <c r="H6" s="88">
        <v>-14.392934377669143</v>
      </c>
      <c r="I6" s="89"/>
      <c r="J6" s="88">
        <v>-1.0468726284849628</v>
      </c>
      <c r="K6" s="88">
        <v>-4.4969434339755754</v>
      </c>
      <c r="L6"/>
      <c r="M6" s="155"/>
    </row>
    <row r="7" spans="1:13" ht="33" customHeight="1" thickBot="1">
      <c r="B7" s="85" t="s">
        <v>254</v>
      </c>
      <c r="C7" s="86">
        <v>4.3907030000000002</v>
      </c>
      <c r="D7" s="87">
        <v>3.925265</v>
      </c>
      <c r="E7" s="87">
        <v>3.946215</v>
      </c>
      <c r="F7" s="87">
        <v>3.93574</v>
      </c>
      <c r="G7" s="88">
        <v>0.53372192705460897</v>
      </c>
      <c r="H7" s="88">
        <v>-10.361962537661974</v>
      </c>
      <c r="I7" s="89"/>
      <c r="J7" s="88">
        <v>0</v>
      </c>
      <c r="K7" s="88">
        <v>0</v>
      </c>
      <c r="L7"/>
      <c r="M7" s="155"/>
    </row>
    <row r="8" spans="1:13" ht="33" customHeight="1" thickBot="1">
      <c r="B8" s="85" t="s">
        <v>255</v>
      </c>
      <c r="C8" s="86">
        <v>3.124333</v>
      </c>
      <c r="D8" s="86">
        <v>2.9755370000000001</v>
      </c>
      <c r="E8" s="86">
        <v>2.960915</v>
      </c>
      <c r="F8" s="86">
        <v>2.968226</v>
      </c>
      <c r="G8" s="88">
        <v>-0.49140709727354404</v>
      </c>
      <c r="H8" s="88">
        <v>-4.9964904509218417</v>
      </c>
      <c r="I8" s="89"/>
      <c r="J8" s="88">
        <v>-1.019686732648728</v>
      </c>
      <c r="K8" s="88">
        <v>5.9857090121974821</v>
      </c>
      <c r="L8"/>
      <c r="M8" s="155"/>
    </row>
    <row r="9" spans="1:13" ht="33" customHeight="1" thickBot="1">
      <c r="B9" s="85" t="s">
        <v>256</v>
      </c>
      <c r="C9" s="86">
        <v>4.1894000000000001E-2</v>
      </c>
      <c r="D9" s="86">
        <v>3.5272999999999999E-2</v>
      </c>
      <c r="E9" s="86">
        <v>3.3820000000000003E-2</v>
      </c>
      <c r="F9" s="86">
        <v>3.4547000000000001E-2</v>
      </c>
      <c r="G9" s="88">
        <v>-4.1192980466645768</v>
      </c>
      <c r="H9" s="88">
        <v>-17.537117486990972</v>
      </c>
      <c r="I9" s="89"/>
      <c r="J9" s="88">
        <v>-4.628317627686485</v>
      </c>
      <c r="K9" s="88">
        <v>-8.0045872851061688</v>
      </c>
      <c r="L9"/>
      <c r="M9" s="155"/>
    </row>
    <row r="10" spans="1:13" ht="33" customHeight="1" thickBot="1">
      <c r="A10" s="25"/>
      <c r="B10" s="85" t="s">
        <v>257</v>
      </c>
      <c r="C10" s="86">
        <v>6.6783999999999996E-2</v>
      </c>
      <c r="D10" s="86">
        <v>6.1026999999999998E-2</v>
      </c>
      <c r="E10" s="86">
        <v>5.8964999999999997E-2</v>
      </c>
      <c r="F10" s="86">
        <v>5.9996000000000001E-2</v>
      </c>
      <c r="G10" s="88">
        <v>-3.3788323201206061</v>
      </c>
      <c r="H10" s="88">
        <v>-10.16411116435073</v>
      </c>
      <c r="I10" s="89"/>
      <c r="J10" s="88">
        <v>-3.8917829482271404</v>
      </c>
      <c r="K10" s="88">
        <v>0.22072256255538658</v>
      </c>
      <c r="L10"/>
      <c r="M10" s="155"/>
    </row>
    <row r="11" spans="1:13" ht="33" customHeight="1" thickBot="1">
      <c r="B11" s="85" t="s">
        <v>258</v>
      </c>
      <c r="C11" s="86">
        <v>4.1727E-2</v>
      </c>
      <c r="D11" s="90">
        <v>3.8142000000000002E-2</v>
      </c>
      <c r="E11" s="86">
        <v>3.6849E-2</v>
      </c>
      <c r="F11" s="86">
        <v>3.7496000000000002E-2</v>
      </c>
      <c r="G11" s="88">
        <v>-3.3899638194116788</v>
      </c>
      <c r="H11" s="88">
        <v>-10.139717688786632</v>
      </c>
      <c r="I11" s="89"/>
      <c r="J11" s="88">
        <v>-3.9028553516731956</v>
      </c>
      <c r="K11" s="88">
        <v>0.24793587093951963</v>
      </c>
      <c r="L11"/>
      <c r="M11" s="155"/>
    </row>
    <row r="12" spans="1:13" ht="15.75" thickBot="1">
      <c r="M12" s="155"/>
    </row>
    <row r="13" spans="1:13" s="93" customFormat="1" ht="31.5" customHeight="1" thickBot="1">
      <c r="A13" s="1"/>
      <c r="B13" s="91" t="s">
        <v>247</v>
      </c>
      <c r="C13" s="91" t="s">
        <v>305</v>
      </c>
      <c r="D13" s="91" t="s">
        <v>288</v>
      </c>
      <c r="E13" s="91" t="s">
        <v>306</v>
      </c>
      <c r="F13" s="91" t="s">
        <v>259</v>
      </c>
      <c r="G13" s="91" t="s">
        <v>260</v>
      </c>
      <c r="H13" s="92"/>
      <c r="I13" s="92"/>
      <c r="J13" s="92"/>
      <c r="K13" s="92"/>
    </row>
    <row r="14" spans="1:13" s="93" customFormat="1" ht="24" customHeight="1" thickBot="1">
      <c r="A14" s="1"/>
      <c r="B14" s="94" t="s">
        <v>261</v>
      </c>
      <c r="C14" s="87">
        <v>3.2200000000000002E-4</v>
      </c>
      <c r="D14" s="87">
        <v>2.81E-4</v>
      </c>
      <c r="E14" s="87">
        <v>2.8200000000000002E-4</v>
      </c>
      <c r="F14" s="95">
        <v>3.558718861210064E-3</v>
      </c>
      <c r="G14" s="95">
        <v>-0.12422360248447206</v>
      </c>
      <c r="H14" s="92"/>
      <c r="I14" s="132"/>
      <c r="J14" s="92"/>
      <c r="K14" s="92"/>
    </row>
    <row r="15" spans="1:13" s="93" customFormat="1" ht="24" customHeight="1" thickBot="1">
      <c r="A15" s="1"/>
      <c r="B15" s="94" t="s">
        <v>262</v>
      </c>
      <c r="C15" s="86">
        <v>2.8000000000000001E-2</v>
      </c>
      <c r="D15" s="87">
        <v>2.4799999999999999E-2</v>
      </c>
      <c r="E15" s="87">
        <v>2.5499999999999998E-2</v>
      </c>
      <c r="F15" s="95">
        <v>2.8225806451612767E-2</v>
      </c>
      <c r="G15" s="95">
        <v>-8.9285714285714413E-2</v>
      </c>
      <c r="H15" s="92"/>
      <c r="I15" s="132"/>
      <c r="J15" s="92"/>
      <c r="K15" s="92"/>
    </row>
    <row r="16" spans="1:13" s="93" customFormat="1" ht="24" customHeight="1" thickBot="1">
      <c r="A16" s="1"/>
      <c r="B16" s="94" t="s">
        <v>263</v>
      </c>
      <c r="C16" s="86">
        <v>5.3227999999999998E-2</v>
      </c>
      <c r="D16" s="87">
        <v>4.6434999999999997E-2</v>
      </c>
      <c r="E16" s="87">
        <v>4.8142999999999998E-2</v>
      </c>
      <c r="F16" s="95">
        <v>3.6782599332400245E-2</v>
      </c>
      <c r="G16" s="95">
        <v>-9.5532426542421223E-2</v>
      </c>
      <c r="H16" s="92"/>
      <c r="I16" s="132"/>
      <c r="J16" s="92"/>
      <c r="K16" s="92"/>
    </row>
    <row r="17" spans="1:11" s="93" customFormat="1" ht="24" customHeight="1" thickBot="1">
      <c r="A17" s="1"/>
      <c r="B17" s="94" t="s">
        <v>264</v>
      </c>
      <c r="C17" s="87">
        <v>4.2954999999999997</v>
      </c>
      <c r="D17" s="87">
        <v>3.863</v>
      </c>
      <c r="E17" s="87">
        <v>4.0374999999999996</v>
      </c>
      <c r="F17" s="95">
        <v>4.5172146000517666E-2</v>
      </c>
      <c r="G17" s="95">
        <v>-6.0062856477709259E-2</v>
      </c>
      <c r="H17" s="92"/>
      <c r="I17" s="132"/>
      <c r="J17" s="92"/>
      <c r="K17" s="92"/>
    </row>
    <row r="18" spans="1:11" s="93" customFormat="1" ht="24" customHeight="1" thickBot="1">
      <c r="A18" s="1"/>
      <c r="B18" s="94" t="s">
        <v>265</v>
      </c>
      <c r="C18" s="86">
        <v>3.1147999999999998</v>
      </c>
      <c r="D18" s="87">
        <v>2.9493999999999998</v>
      </c>
      <c r="E18" s="87">
        <v>2.9624999999999999</v>
      </c>
      <c r="F18" s="95">
        <v>4.4415813385774161E-3</v>
      </c>
      <c r="G18" s="95">
        <v>-4.8895595222807176E-2</v>
      </c>
      <c r="H18" s="92"/>
      <c r="I18" s="132"/>
      <c r="J18" s="92"/>
      <c r="K18" s="92"/>
    </row>
    <row r="19" spans="1:11" s="93" customFormat="1" ht="24" customHeight="1" thickBot="1">
      <c r="A19" s="1"/>
      <c r="B19" s="94" t="s">
        <v>266</v>
      </c>
      <c r="C19" s="86">
        <v>4.0967999999999997E-2</v>
      </c>
      <c r="D19" s="87">
        <v>3.3384999999999998E-2</v>
      </c>
      <c r="E19" s="87">
        <v>3.3166000000000001E-2</v>
      </c>
      <c r="F19" s="95">
        <v>-6.5598322599969006E-3</v>
      </c>
      <c r="G19" s="95">
        <v>-0.19044132005467673</v>
      </c>
      <c r="H19" s="92"/>
      <c r="I19" s="132"/>
      <c r="J19" s="92"/>
      <c r="K19" s="92"/>
    </row>
    <row r="20" spans="1:11" s="93" customFormat="1" ht="24" customHeight="1" thickBot="1">
      <c r="A20" s="1"/>
      <c r="B20" s="94" t="s">
        <v>267</v>
      </c>
      <c r="C20" s="86">
        <v>6.6549999999999998E-2</v>
      </c>
      <c r="D20" s="87">
        <v>5.9325999999999997E-2</v>
      </c>
      <c r="E20" s="87">
        <v>5.8986999999999998E-2</v>
      </c>
      <c r="F20" s="95">
        <v>-5.7141893941947686E-3</v>
      </c>
      <c r="G20" s="95">
        <v>-0.11364387678437271</v>
      </c>
      <c r="H20" s="92"/>
      <c r="I20" s="132"/>
      <c r="J20" s="92"/>
      <c r="K20" s="92"/>
    </row>
    <row r="21" spans="1:11" s="93" customFormat="1" ht="24" customHeight="1" thickBot="1">
      <c r="A21" s="1"/>
      <c r="B21" s="94" t="s">
        <v>268</v>
      </c>
      <c r="C21" s="87">
        <v>4.1595E-2</v>
      </c>
      <c r="D21" s="87">
        <v>3.7044000000000001E-2</v>
      </c>
      <c r="E21" s="87">
        <v>3.6866999999999997E-2</v>
      </c>
      <c r="F21" s="95">
        <v>-4.7781017168773143E-3</v>
      </c>
      <c r="G21" s="95">
        <v>-0.11366750811395609</v>
      </c>
      <c r="H21" s="92"/>
      <c r="I21" s="132"/>
      <c r="J21" s="92"/>
      <c r="K21" s="92"/>
    </row>
    <row r="63" spans="1:1">
      <c r="A63" s="25"/>
    </row>
    <row r="64" spans="1:1">
      <c r="A64" s="25"/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zoomScale="80" zoomScaleNormal="80" zoomScaleSheetLayoutView="8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Y3" sqref="Y3"/>
    </sheetView>
  </sheetViews>
  <sheetFormatPr defaultRowHeight="12.75"/>
  <cols>
    <col min="1" max="1" width="3.28515625" style="1" customWidth="1"/>
    <col min="2" max="2" width="44" style="1" customWidth="1"/>
    <col min="3" max="10" width="9.28515625" style="1" hidden="1" customWidth="1"/>
    <col min="11" max="32" width="9.28515625" style="1" customWidth="1"/>
    <col min="33" max="33" width="9.85546875" style="1" bestFit="1" customWidth="1"/>
    <col min="34" max="16384" width="9.140625" style="1"/>
  </cols>
  <sheetData>
    <row r="1" spans="1:35">
      <c r="S1" s="31"/>
      <c r="T1" s="31"/>
      <c r="U1" s="31"/>
      <c r="V1" s="31"/>
      <c r="W1" s="31"/>
      <c r="X1" s="31"/>
      <c r="AA1" s="33"/>
      <c r="AG1" s="32"/>
    </row>
    <row r="2" spans="1:35">
      <c r="T2" s="32"/>
      <c r="U2" s="32"/>
      <c r="X2" s="123"/>
      <c r="Y2" s="32"/>
      <c r="AE2" s="32"/>
      <c r="AF2" s="32"/>
      <c r="AG2" s="123"/>
      <c r="AH2" s="33"/>
    </row>
    <row r="3" spans="1:35">
      <c r="U3" s="33"/>
      <c r="Y3" s="33"/>
    </row>
    <row r="4" spans="1:35">
      <c r="B4" s="2" t="s">
        <v>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>
      <c r="B5" s="4"/>
      <c r="C5" s="160">
        <v>2013</v>
      </c>
      <c r="D5" s="160"/>
      <c r="E5" s="160"/>
      <c r="F5" s="160"/>
      <c r="G5" s="161">
        <v>2014</v>
      </c>
      <c r="H5" s="161"/>
      <c r="I5" s="161"/>
      <c r="J5" s="161"/>
      <c r="K5" s="162">
        <v>2015</v>
      </c>
      <c r="L5" s="162"/>
      <c r="M5" s="162"/>
      <c r="N5" s="162"/>
      <c r="O5" s="163">
        <v>2016</v>
      </c>
      <c r="P5" s="163"/>
      <c r="Q5" s="163"/>
      <c r="R5" s="163"/>
      <c r="S5" s="164">
        <v>2017</v>
      </c>
      <c r="T5" s="173"/>
      <c r="U5" s="164"/>
      <c r="V5" s="173"/>
      <c r="W5" s="165">
        <v>2018</v>
      </c>
      <c r="X5" s="172"/>
      <c r="Y5" s="165"/>
      <c r="Z5" s="172"/>
      <c r="AB5" s="166" t="s">
        <v>42</v>
      </c>
      <c r="AC5" s="168" t="s">
        <v>43</v>
      </c>
      <c r="AD5" s="169" t="s">
        <v>45</v>
      </c>
      <c r="AE5" s="170" t="s">
        <v>44</v>
      </c>
      <c r="AF5" s="171" t="s">
        <v>47</v>
      </c>
      <c r="AG5" s="157" t="s">
        <v>295</v>
      </c>
    </row>
    <row r="6" spans="1:35" ht="12.75" customHeight="1">
      <c r="B6" s="6" t="s">
        <v>48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67"/>
      <c r="AC6" s="167"/>
      <c r="AD6" s="167"/>
      <c r="AE6" s="167"/>
      <c r="AF6" s="167"/>
      <c r="AG6" s="158"/>
    </row>
    <row r="7" spans="1:3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4"/>
      <c r="U7" s="34"/>
      <c r="V7" s="8"/>
      <c r="W7" s="8"/>
      <c r="X7" s="34"/>
      <c r="Y7" s="34"/>
      <c r="Z7" s="8"/>
      <c r="AA7" s="35"/>
      <c r="AB7" s="8"/>
      <c r="AC7" s="8"/>
      <c r="AD7" s="8"/>
      <c r="AE7" s="8"/>
      <c r="AF7" s="8"/>
      <c r="AG7" s="8"/>
    </row>
    <row r="8" spans="1:3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F8" s="8"/>
      <c r="AG8" s="8"/>
    </row>
    <row r="9" spans="1:35">
      <c r="B9" s="5" t="s">
        <v>6</v>
      </c>
      <c r="C9" s="13">
        <v>5047</v>
      </c>
      <c r="D9" s="13">
        <v>5297</v>
      </c>
      <c r="E9" s="13">
        <v>5540</v>
      </c>
      <c r="F9" s="13">
        <v>5466</v>
      </c>
      <c r="G9" s="13">
        <v>5526</v>
      </c>
      <c r="H9" s="13">
        <v>6069</v>
      </c>
      <c r="I9" s="13">
        <v>6041</v>
      </c>
      <c r="J9" s="13">
        <v>5933</v>
      </c>
      <c r="K9" s="13">
        <v>5499</v>
      </c>
      <c r="L9" s="13">
        <v>5632</v>
      </c>
      <c r="M9" s="13">
        <v>5855</v>
      </c>
      <c r="N9" s="13">
        <v>5974</v>
      </c>
      <c r="O9" s="13">
        <v>5636</v>
      </c>
      <c r="P9" s="13">
        <v>5251</v>
      </c>
      <c r="Q9" s="13">
        <v>5250</v>
      </c>
      <c r="R9" s="13">
        <v>5274</v>
      </c>
      <c r="S9" s="13">
        <v>5275</v>
      </c>
      <c r="T9" s="13">
        <v>5675</v>
      </c>
      <c r="U9" s="13">
        <v>5976</v>
      </c>
      <c r="V9" s="13">
        <v>5975</v>
      </c>
      <c r="W9" s="13">
        <v>5505</v>
      </c>
      <c r="X9" s="13">
        <v>5562</v>
      </c>
      <c r="Y9" s="13"/>
      <c r="Z9" s="13"/>
      <c r="AB9" s="13">
        <v>21350</v>
      </c>
      <c r="AC9" s="13">
        <v>23569</v>
      </c>
      <c r="AD9" s="13">
        <v>22960</v>
      </c>
      <c r="AE9" s="13">
        <v>21412</v>
      </c>
      <c r="AF9" s="13">
        <v>22901</v>
      </c>
      <c r="AG9" s="13">
        <v>11067</v>
      </c>
      <c r="AH9" s="33"/>
      <c r="AI9" s="33"/>
    </row>
    <row r="10" spans="1:35">
      <c r="B10" s="5" t="s">
        <v>49</v>
      </c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>
        <v>0.84299999999999997</v>
      </c>
      <c r="N10" s="14">
        <v>0.84199999999999997</v>
      </c>
      <c r="O10" s="14">
        <v>0.84799999999999998</v>
      </c>
      <c r="P10" s="14">
        <v>0.85099999999999998</v>
      </c>
      <c r="Q10" s="14">
        <v>0.86399999999999999</v>
      </c>
      <c r="R10" s="14">
        <v>0.86899999999999999</v>
      </c>
      <c r="S10" s="14">
        <v>0.872</v>
      </c>
      <c r="T10" s="14">
        <v>0.88600000000000001</v>
      </c>
      <c r="U10" s="14">
        <v>0.88400000000000001</v>
      </c>
      <c r="V10" s="14">
        <v>0.89600000000000002</v>
      </c>
      <c r="W10" s="14">
        <v>0.874</v>
      </c>
      <c r="X10" s="14">
        <v>0.86</v>
      </c>
      <c r="Y10" s="14"/>
      <c r="Z10" s="14"/>
      <c r="AB10" s="13"/>
      <c r="AC10" s="13"/>
      <c r="AD10" s="14">
        <v>0.83599999999999997</v>
      </c>
      <c r="AE10" s="14">
        <v>0.85799999999999998</v>
      </c>
      <c r="AF10" s="14">
        <v>0.88500000000000001</v>
      </c>
      <c r="AG10" s="14">
        <v>0.86699999999999999</v>
      </c>
    </row>
    <row r="11" spans="1:35">
      <c r="A11" s="25"/>
      <c r="B11" s="5" t="s">
        <v>7</v>
      </c>
      <c r="C11" s="22">
        <v>0.17</v>
      </c>
      <c r="D11" s="22">
        <v>0.17</v>
      </c>
      <c r="E11" s="22">
        <v>0.18</v>
      </c>
      <c r="F11" s="22">
        <v>0.19</v>
      </c>
      <c r="G11" s="22">
        <v>0.2</v>
      </c>
      <c r="H11" s="22">
        <v>0.23</v>
      </c>
      <c r="I11" s="22">
        <v>0.24</v>
      </c>
      <c r="J11" s="22">
        <v>0.25</v>
      </c>
      <c r="K11" s="22">
        <v>0.26</v>
      </c>
      <c r="L11" s="22">
        <v>0.26</v>
      </c>
      <c r="M11" s="23">
        <v>0.26</v>
      </c>
      <c r="N11" s="23">
        <v>0.3</v>
      </c>
      <c r="O11" s="22">
        <v>0.32</v>
      </c>
      <c r="P11" s="22">
        <v>0.34</v>
      </c>
      <c r="Q11" s="23">
        <v>0.4</v>
      </c>
      <c r="R11" s="22">
        <v>0.46</v>
      </c>
      <c r="S11" s="22">
        <v>0.5</v>
      </c>
      <c r="T11" s="23">
        <v>0.56000000000000005</v>
      </c>
      <c r="U11" s="23">
        <v>0.59</v>
      </c>
      <c r="V11" s="23">
        <v>0.63</v>
      </c>
      <c r="W11" s="22">
        <v>0.63</v>
      </c>
      <c r="X11" s="23">
        <v>0.63</v>
      </c>
      <c r="Y11" s="23"/>
      <c r="Z11" s="23"/>
      <c r="AB11" s="23">
        <v>0.18</v>
      </c>
      <c r="AC11" s="23">
        <v>0.23</v>
      </c>
      <c r="AD11" s="23">
        <v>0.27</v>
      </c>
      <c r="AE11" s="23">
        <v>0.38</v>
      </c>
      <c r="AF11" s="23">
        <v>0.56999999999999995</v>
      </c>
      <c r="AG11" s="23">
        <v>0.63</v>
      </c>
    </row>
    <row r="12" spans="1:3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  <c r="AC12" s="8"/>
      <c r="AD12" s="8"/>
      <c r="AE12" s="8"/>
      <c r="AF12" s="8"/>
      <c r="AG12" s="8"/>
    </row>
    <row r="13" spans="1:35">
      <c r="B13" s="5" t="s">
        <v>9</v>
      </c>
      <c r="C13" s="13">
        <v>2025</v>
      </c>
      <c r="D13" s="13">
        <v>2139</v>
      </c>
      <c r="E13" s="13">
        <v>2255</v>
      </c>
      <c r="F13" s="13">
        <v>2240</v>
      </c>
      <c r="G13" s="13">
        <v>2201</v>
      </c>
      <c r="H13" s="13">
        <v>2062</v>
      </c>
      <c r="I13" s="13">
        <v>2060</v>
      </c>
      <c r="J13" s="13">
        <v>2300</v>
      </c>
      <c r="K13" s="13">
        <v>1877</v>
      </c>
      <c r="L13" s="13">
        <v>2000</v>
      </c>
      <c r="M13" s="13">
        <v>2196</v>
      </c>
      <c r="N13" s="13">
        <v>2320</v>
      </c>
      <c r="O13" s="13">
        <v>2191</v>
      </c>
      <c r="P13" s="13">
        <v>2065</v>
      </c>
      <c r="Q13" s="13">
        <v>1979</v>
      </c>
      <c r="R13" s="13">
        <v>1822</v>
      </c>
      <c r="S13" s="13">
        <v>1848</v>
      </c>
      <c r="T13" s="13">
        <v>2073</v>
      </c>
      <c r="U13" s="13">
        <v>2280</v>
      </c>
      <c r="V13" s="13">
        <v>2120</v>
      </c>
      <c r="W13" s="13">
        <v>1986</v>
      </c>
      <c r="X13" s="13">
        <v>2000</v>
      </c>
      <c r="Y13" s="13"/>
      <c r="Z13" s="13"/>
      <c r="AB13" s="13">
        <v>8659</v>
      </c>
      <c r="AC13" s="13">
        <v>8623</v>
      </c>
      <c r="AD13" s="13">
        <v>8393</v>
      </c>
      <c r="AE13" s="13">
        <v>8058</v>
      </c>
      <c r="AF13" s="13">
        <v>8321</v>
      </c>
      <c r="AG13" s="13">
        <v>3986</v>
      </c>
      <c r="AI13" s="33"/>
    </row>
    <row r="14" spans="1:35">
      <c r="B14" s="5" t="s">
        <v>50</v>
      </c>
      <c r="C14" s="14">
        <v>0.40100000000000002</v>
      </c>
      <c r="D14" s="14">
        <v>0.40400000000000003</v>
      </c>
      <c r="E14" s="14">
        <v>0.40699999999999997</v>
      </c>
      <c r="F14" s="14">
        <v>0.41</v>
      </c>
      <c r="G14" s="14">
        <v>0.39800000000000002</v>
      </c>
      <c r="H14" s="14">
        <v>0.34</v>
      </c>
      <c r="I14" s="14">
        <v>0.34100000000000003</v>
      </c>
      <c r="J14" s="14">
        <v>0.38800000000000001</v>
      </c>
      <c r="K14" s="14">
        <v>0.34100000000000003</v>
      </c>
      <c r="L14" s="14">
        <v>0.35499999999999998</v>
      </c>
      <c r="M14" s="14">
        <v>0.375</v>
      </c>
      <c r="N14" s="14">
        <v>0.38800000000000001</v>
      </c>
      <c r="O14" s="14">
        <v>0.38900000000000001</v>
      </c>
      <c r="P14" s="14">
        <v>0.39300000000000002</v>
      </c>
      <c r="Q14" s="14">
        <v>0.377</v>
      </c>
      <c r="R14" s="14">
        <v>0.34499999999999997</v>
      </c>
      <c r="S14" s="14">
        <v>0.35</v>
      </c>
      <c r="T14" s="14">
        <v>0.36499999999999999</v>
      </c>
      <c r="U14" s="14">
        <v>0.38200000000000001</v>
      </c>
      <c r="V14" s="14">
        <v>0.35499999999999998</v>
      </c>
      <c r="W14" s="14">
        <v>0.36099999999999999</v>
      </c>
      <c r="X14" s="14">
        <v>0.36</v>
      </c>
      <c r="Y14" s="14"/>
      <c r="Z14" s="14"/>
      <c r="AB14" s="14">
        <v>0.40600000000000003</v>
      </c>
      <c r="AC14" s="14">
        <v>0.36599999999999999</v>
      </c>
      <c r="AD14" s="14">
        <v>0.36599999999999999</v>
      </c>
      <c r="AE14" s="14">
        <v>0.376</v>
      </c>
      <c r="AF14" s="14">
        <v>0.36299999999999999</v>
      </c>
      <c r="AG14" s="14">
        <v>0.36</v>
      </c>
    </row>
    <row r="15" spans="1:3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8"/>
      <c r="AD15" s="8"/>
      <c r="AE15" s="8"/>
      <c r="AF15" s="8"/>
      <c r="AG15" s="8"/>
    </row>
    <row r="16" spans="1:35">
      <c r="B16" s="5" t="s">
        <v>51</v>
      </c>
      <c r="C16" s="13">
        <v>316</v>
      </c>
      <c r="D16" s="13">
        <v>355</v>
      </c>
      <c r="E16" s="13">
        <v>247</v>
      </c>
      <c r="F16" s="13">
        <v>116</v>
      </c>
      <c r="G16" s="13">
        <v>379</v>
      </c>
      <c r="H16" s="13">
        <v>-824</v>
      </c>
      <c r="I16" s="13">
        <v>-393</v>
      </c>
      <c r="J16" s="13">
        <v>34</v>
      </c>
      <c r="K16" s="13">
        <v>-758</v>
      </c>
      <c r="L16" s="13">
        <v>-93</v>
      </c>
      <c r="M16" s="13">
        <v>344</v>
      </c>
      <c r="N16" s="13">
        <v>481</v>
      </c>
      <c r="O16" s="13">
        <v>169</v>
      </c>
      <c r="P16" s="13">
        <v>55</v>
      </c>
      <c r="Q16" s="13">
        <v>-65</v>
      </c>
      <c r="R16" s="13">
        <v>216</v>
      </c>
      <c r="S16" s="13">
        <v>47</v>
      </c>
      <c r="T16" s="13">
        <v>97</v>
      </c>
      <c r="U16" s="13">
        <v>95</v>
      </c>
      <c r="V16" s="13">
        <v>137</v>
      </c>
      <c r="W16" s="13">
        <v>15</v>
      </c>
      <c r="X16" s="13">
        <v>-97</v>
      </c>
      <c r="Y16" s="13"/>
      <c r="Z16" s="13"/>
      <c r="AB16" s="13">
        <v>1033</v>
      </c>
      <c r="AC16" s="13">
        <v>-804</v>
      </c>
      <c r="AD16" s="13">
        <v>-25</v>
      </c>
      <c r="AE16" s="13">
        <v>376</v>
      </c>
      <c r="AF16" s="13">
        <v>375</v>
      </c>
      <c r="AG16" s="13">
        <v>-82</v>
      </c>
    </row>
    <row r="17" spans="2:33">
      <c r="B17" s="5" t="s">
        <v>52</v>
      </c>
      <c r="C17" s="13">
        <v>340</v>
      </c>
      <c r="D17" s="13">
        <v>409</v>
      </c>
      <c r="E17" s="13">
        <v>748</v>
      </c>
      <c r="F17" s="13">
        <v>312</v>
      </c>
      <c r="G17" s="13">
        <v>161</v>
      </c>
      <c r="H17" s="13">
        <v>-279</v>
      </c>
      <c r="I17" s="13">
        <v>-68</v>
      </c>
      <c r="J17" s="13">
        <v>216</v>
      </c>
      <c r="K17" s="13">
        <v>-34</v>
      </c>
      <c r="L17" s="13">
        <v>118</v>
      </c>
      <c r="M17" s="13">
        <v>-10</v>
      </c>
      <c r="N17" s="13">
        <v>-22</v>
      </c>
      <c r="O17" s="13">
        <v>-159</v>
      </c>
      <c r="P17" s="13">
        <v>18</v>
      </c>
      <c r="Q17" s="13">
        <v>56</v>
      </c>
      <c r="R17" s="13">
        <v>-124</v>
      </c>
      <c r="S17" s="98">
        <v>21</v>
      </c>
      <c r="T17" s="98">
        <v>96</v>
      </c>
      <c r="U17" s="98">
        <v>225</v>
      </c>
      <c r="V17" s="13">
        <v>398</v>
      </c>
      <c r="W17" s="98">
        <v>11</v>
      </c>
      <c r="X17" s="13">
        <v>-76</v>
      </c>
      <c r="Y17" s="98"/>
      <c r="Z17" s="13"/>
      <c r="AB17" s="13">
        <v>1809</v>
      </c>
      <c r="AC17" s="13">
        <v>30</v>
      </c>
      <c r="AD17" s="13">
        <v>51</v>
      </c>
      <c r="AE17" s="13">
        <v>-209</v>
      </c>
      <c r="AF17" s="13">
        <v>740</v>
      </c>
      <c r="AG17" s="13">
        <v>-64</v>
      </c>
    </row>
    <row r="18" spans="2:33">
      <c r="B18" s="5" t="s">
        <v>53</v>
      </c>
      <c r="C18" s="14">
        <v>6.7000000000000004E-2</v>
      </c>
      <c r="D18" s="14">
        <v>7.6999999999999999E-2</v>
      </c>
      <c r="E18" s="14">
        <v>0.13500000000000001</v>
      </c>
      <c r="F18" s="14">
        <v>5.7000000000000002E-2</v>
      </c>
      <c r="G18" s="14">
        <v>2.9000000000000001E-2</v>
      </c>
      <c r="H18" s="14">
        <v>-4.5999999999999999E-2</v>
      </c>
      <c r="I18" s="14">
        <v>-1.0999999999999999E-2</v>
      </c>
      <c r="J18" s="14">
        <v>3.5999999999999997E-2</v>
      </c>
      <c r="K18" s="14">
        <v>-6.0000000000000001E-3</v>
      </c>
      <c r="L18" s="14">
        <v>2.1000000000000001E-2</v>
      </c>
      <c r="M18" s="14">
        <v>-2E-3</v>
      </c>
      <c r="N18" s="14">
        <v>-4.0000000000000001E-3</v>
      </c>
      <c r="O18" s="14">
        <v>-2.8000000000000001E-2</v>
      </c>
      <c r="P18" s="14">
        <v>3.0000000000000001E-3</v>
      </c>
      <c r="Q18" s="14">
        <v>1.0999999999999999E-2</v>
      </c>
      <c r="R18" s="14">
        <v>-2.4E-2</v>
      </c>
      <c r="S18" s="99">
        <v>4.0000000000000001E-3</v>
      </c>
      <c r="T18" s="99">
        <v>1.7000000000000001E-2</v>
      </c>
      <c r="U18" s="99">
        <v>3.7999999999999999E-2</v>
      </c>
      <c r="V18" s="14">
        <v>6.7000000000000004E-2</v>
      </c>
      <c r="W18" s="99">
        <v>2E-3</v>
      </c>
      <c r="X18" s="99">
        <v>-1.4E-2</v>
      </c>
      <c r="Y18" s="99"/>
      <c r="Z18" s="14"/>
      <c r="AB18" s="14">
        <v>8.5000000000000006E-2</v>
      </c>
      <c r="AC18" s="14">
        <v>1E-3</v>
      </c>
      <c r="AD18" s="14">
        <v>2E-3</v>
      </c>
      <c r="AE18" s="14">
        <v>-0.01</v>
      </c>
      <c r="AF18" s="14">
        <v>3.2000000000000001E-2</v>
      </c>
      <c r="AG18" s="14">
        <v>-6.0000000000000001E-3</v>
      </c>
    </row>
    <row r="19" spans="2:33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8"/>
      <c r="AD19" s="8"/>
      <c r="AE19" s="8"/>
      <c r="AF19" s="8"/>
      <c r="AG19" s="8"/>
    </row>
    <row r="20" spans="2:33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B20" s="8"/>
      <c r="AC20" s="8"/>
      <c r="AD20" s="8"/>
      <c r="AE20" s="8"/>
      <c r="AF20" s="8"/>
      <c r="AG20" s="8"/>
    </row>
    <row r="21" spans="2:33">
      <c r="B21" s="7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B21" s="8"/>
      <c r="AC21" s="8"/>
      <c r="AD21" s="8"/>
      <c r="AE21" s="8"/>
      <c r="AF21" s="8"/>
      <c r="AG21" s="8"/>
    </row>
    <row r="22" spans="2:33">
      <c r="B22" s="5" t="s">
        <v>12</v>
      </c>
      <c r="C22" s="14">
        <v>0.187</v>
      </c>
      <c r="D22" s="14">
        <v>0.184</v>
      </c>
      <c r="E22" s="14">
        <v>0.17100000000000001</v>
      </c>
      <c r="F22" s="14">
        <v>0.158</v>
      </c>
      <c r="G22" s="14">
        <v>0.152</v>
      </c>
      <c r="H22" s="14">
        <v>0.14499999999999999</v>
      </c>
      <c r="I22" s="14">
        <v>0.14099999999999999</v>
      </c>
      <c r="J22" s="14">
        <v>0.13300000000000001</v>
      </c>
      <c r="K22" s="14">
        <v>0.13</v>
      </c>
      <c r="L22" s="14">
        <v>9.0999999999999998E-2</v>
      </c>
      <c r="M22" s="14">
        <v>9.0999999999999998E-2</v>
      </c>
      <c r="N22" s="14">
        <v>9.2999999999999999E-2</v>
      </c>
      <c r="O22" s="14">
        <v>7.1999999999999995E-2</v>
      </c>
      <c r="P22" s="14">
        <v>0.08</v>
      </c>
      <c r="Q22" s="14">
        <v>0.1</v>
      </c>
      <c r="R22" s="14">
        <v>0.11</v>
      </c>
      <c r="S22" s="14">
        <v>0.125</v>
      </c>
      <c r="T22" s="14">
        <v>0.111</v>
      </c>
      <c r="U22" s="14">
        <v>0.104</v>
      </c>
      <c r="V22" s="14">
        <v>9.0999999999999998E-2</v>
      </c>
      <c r="W22" s="14">
        <v>8.7999999999999995E-2</v>
      </c>
      <c r="X22" s="14">
        <v>0.11</v>
      </c>
      <c r="Y22" s="14"/>
      <c r="Z22" s="14"/>
      <c r="AB22" s="14">
        <v>0.17499999999999999</v>
      </c>
      <c r="AC22" s="14">
        <v>0.14199999999999999</v>
      </c>
      <c r="AD22" s="14">
        <v>0.10100000000000001</v>
      </c>
      <c r="AE22" s="14">
        <v>0.09</v>
      </c>
      <c r="AF22" s="14">
        <v>0.107</v>
      </c>
      <c r="AG22" s="14">
        <v>9.9000000000000005E-2</v>
      </c>
    </row>
    <row r="23" spans="2:33">
      <c r="B23" s="5" t="s">
        <v>13</v>
      </c>
      <c r="C23" s="14">
        <v>6.5000000000000002E-2</v>
      </c>
      <c r="D23" s="14">
        <v>6.4000000000000001E-2</v>
      </c>
      <c r="E23" s="14">
        <v>6.8000000000000005E-2</v>
      </c>
      <c r="F23" s="14">
        <v>5.8000000000000003E-2</v>
      </c>
      <c r="G23" s="14">
        <v>5.2999999999999999E-2</v>
      </c>
      <c r="H23" s="14">
        <v>5.6000000000000001E-2</v>
      </c>
      <c r="I23" s="14">
        <v>6.3E-2</v>
      </c>
      <c r="J23" s="14">
        <v>6.9000000000000006E-2</v>
      </c>
      <c r="K23" s="14">
        <v>4.2000000000000003E-2</v>
      </c>
      <c r="L23" s="14">
        <v>4.4999999999999998E-2</v>
      </c>
      <c r="M23" s="14">
        <v>5.1999999999999998E-2</v>
      </c>
      <c r="N23" s="14">
        <v>5.7000000000000002E-2</v>
      </c>
      <c r="O23" s="14">
        <v>5.8000000000000003E-2</v>
      </c>
      <c r="P23" s="14">
        <v>5.1999999999999998E-2</v>
      </c>
      <c r="Q23" s="14">
        <v>7.2999999999999995E-2</v>
      </c>
      <c r="R23" s="14">
        <v>8.5000000000000006E-2</v>
      </c>
      <c r="S23" s="14">
        <v>5.1999999999999998E-2</v>
      </c>
      <c r="T23" s="14">
        <v>7.3999999999999996E-2</v>
      </c>
      <c r="U23" s="14">
        <v>6.9000000000000006E-2</v>
      </c>
      <c r="V23" s="14">
        <v>8.5000000000000006E-2</v>
      </c>
      <c r="W23" s="14">
        <v>0.104</v>
      </c>
      <c r="X23" s="14">
        <v>0.10299999999999999</v>
      </c>
      <c r="Y23" s="14"/>
      <c r="Z23" s="14"/>
      <c r="AB23" s="14">
        <v>6.3E-2</v>
      </c>
      <c r="AC23" s="14">
        <v>0.06</v>
      </c>
      <c r="AD23" s="14">
        <v>4.9000000000000002E-2</v>
      </c>
      <c r="AE23" s="14">
        <v>6.7000000000000004E-2</v>
      </c>
      <c r="AF23" s="14">
        <v>7.0999999999999994E-2</v>
      </c>
      <c r="AG23" s="14">
        <v>0.104</v>
      </c>
    </row>
    <row r="24" spans="2:33">
      <c r="B24" s="5" t="s">
        <v>14</v>
      </c>
      <c r="C24" s="14">
        <v>0.27100000000000002</v>
      </c>
      <c r="D24" s="14">
        <v>0.27200000000000002</v>
      </c>
      <c r="E24" s="14">
        <v>0.28399999999999997</v>
      </c>
      <c r="F24" s="14">
        <v>0.30199999999999999</v>
      </c>
      <c r="G24" s="14">
        <v>0.32500000000000001</v>
      </c>
      <c r="H24" s="14">
        <v>0.36599999999999999</v>
      </c>
      <c r="I24" s="14">
        <v>0.375</v>
      </c>
      <c r="J24" s="14">
        <v>0.32900000000000001</v>
      </c>
      <c r="K24" s="14">
        <v>0.40799999999999997</v>
      </c>
      <c r="L24" s="14">
        <v>0.42</v>
      </c>
      <c r="M24" s="14">
        <v>0.40300000000000002</v>
      </c>
      <c r="N24" s="14">
        <v>0.38700000000000001</v>
      </c>
      <c r="O24" s="14">
        <v>0.39300000000000002</v>
      </c>
      <c r="P24" s="14">
        <v>0.4</v>
      </c>
      <c r="Q24" s="14">
        <v>0.374</v>
      </c>
      <c r="R24" s="14">
        <v>0.377</v>
      </c>
      <c r="S24" s="14">
        <v>0.39900000000000002</v>
      </c>
      <c r="T24" s="14">
        <v>0.374</v>
      </c>
      <c r="U24" s="14">
        <v>0.372</v>
      </c>
      <c r="V24" s="14">
        <v>0.35599999999999998</v>
      </c>
      <c r="W24" s="14">
        <v>0.379</v>
      </c>
      <c r="X24" s="14">
        <v>0.35699999999999998</v>
      </c>
      <c r="Y24" s="14"/>
      <c r="Z24" s="14"/>
      <c r="AB24" s="14">
        <v>0.28199999999999997</v>
      </c>
      <c r="AC24" s="14">
        <v>0.34899999999999998</v>
      </c>
      <c r="AD24" s="14">
        <v>0.40400000000000003</v>
      </c>
      <c r="AE24" s="14">
        <v>0.38600000000000001</v>
      </c>
      <c r="AF24" s="14">
        <v>0.374</v>
      </c>
      <c r="AG24" s="14">
        <v>0.36799999999999999</v>
      </c>
    </row>
    <row r="25" spans="2:33">
      <c r="B25" s="5" t="s">
        <v>15</v>
      </c>
      <c r="C25" s="14">
        <v>4.7E-2</v>
      </c>
      <c r="D25" s="14">
        <v>4.4999999999999998E-2</v>
      </c>
      <c r="E25" s="14">
        <v>4.2000000000000003E-2</v>
      </c>
      <c r="F25" s="14">
        <v>4.2000000000000003E-2</v>
      </c>
      <c r="G25" s="14">
        <v>4.9000000000000002E-2</v>
      </c>
      <c r="H25" s="14">
        <v>5.0999999999999997E-2</v>
      </c>
      <c r="I25" s="14">
        <v>0.05</v>
      </c>
      <c r="J25" s="14">
        <v>4.7E-2</v>
      </c>
      <c r="K25" s="14">
        <v>4.5999999999999999E-2</v>
      </c>
      <c r="L25" s="14">
        <v>4.8000000000000001E-2</v>
      </c>
      <c r="M25" s="14">
        <v>4.7E-2</v>
      </c>
      <c r="N25" s="14">
        <v>4.8000000000000001E-2</v>
      </c>
      <c r="O25" s="14">
        <v>5.8000000000000003E-2</v>
      </c>
      <c r="P25" s="14">
        <v>5.2999999999999999E-2</v>
      </c>
      <c r="Q25" s="14">
        <v>0.05</v>
      </c>
      <c r="R25" s="14">
        <v>5.5E-2</v>
      </c>
      <c r="S25" s="14">
        <v>4.9000000000000002E-2</v>
      </c>
      <c r="T25" s="14">
        <v>4.5999999999999999E-2</v>
      </c>
      <c r="U25" s="14">
        <v>4.7E-2</v>
      </c>
      <c r="V25" s="14">
        <v>9.1999999999999998E-2</v>
      </c>
      <c r="W25" s="14">
        <v>4.8000000000000001E-2</v>
      </c>
      <c r="X25" s="14">
        <v>4.8000000000000001E-2</v>
      </c>
      <c r="Y25" s="14"/>
      <c r="Z25" s="14"/>
      <c r="AB25" s="14">
        <v>4.3999999999999997E-2</v>
      </c>
      <c r="AC25" s="14">
        <v>4.9000000000000002E-2</v>
      </c>
      <c r="AD25" s="14">
        <v>4.7E-2</v>
      </c>
      <c r="AE25" s="14">
        <v>5.3999999999999999E-2</v>
      </c>
      <c r="AF25" s="14">
        <v>5.8999999999999997E-2</v>
      </c>
      <c r="AG25" s="14">
        <v>4.8000000000000001E-2</v>
      </c>
    </row>
    <row r="26" spans="2:33">
      <c r="B26" s="5" t="s">
        <v>54</v>
      </c>
      <c r="C26" s="14">
        <v>0.03</v>
      </c>
      <c r="D26" s="14">
        <v>3.1E-2</v>
      </c>
      <c r="E26" s="14">
        <v>2.9000000000000001E-2</v>
      </c>
      <c r="F26" s="14">
        <v>3.1E-2</v>
      </c>
      <c r="G26" s="14">
        <v>2.3E-2</v>
      </c>
      <c r="H26" s="14">
        <v>4.2999999999999997E-2</v>
      </c>
      <c r="I26" s="14">
        <v>3.1E-2</v>
      </c>
      <c r="J26" s="14">
        <v>3.5000000000000003E-2</v>
      </c>
      <c r="K26" s="14">
        <v>3.2000000000000001E-2</v>
      </c>
      <c r="L26" s="14">
        <v>0.04</v>
      </c>
      <c r="M26" s="14">
        <v>3.1E-2</v>
      </c>
      <c r="N26" s="14">
        <v>2.7E-2</v>
      </c>
      <c r="O26" s="14">
        <v>0.03</v>
      </c>
      <c r="P26" s="14">
        <v>2.1999999999999999E-2</v>
      </c>
      <c r="Q26" s="14">
        <v>2.5999999999999999E-2</v>
      </c>
      <c r="R26" s="14">
        <v>2.8000000000000001E-2</v>
      </c>
      <c r="S26" s="14">
        <v>2.5000000000000001E-2</v>
      </c>
      <c r="T26" s="14">
        <v>0.03</v>
      </c>
      <c r="U26" s="14">
        <v>2.5999999999999999E-2</v>
      </c>
      <c r="V26" s="14">
        <v>0.02</v>
      </c>
      <c r="W26" s="14">
        <v>0.02</v>
      </c>
      <c r="X26" s="14">
        <v>2.3E-2</v>
      </c>
      <c r="Y26" s="14"/>
      <c r="Z26" s="14"/>
      <c r="AB26" s="14">
        <v>0.03</v>
      </c>
      <c r="AC26" s="14">
        <v>3.3000000000000002E-2</v>
      </c>
      <c r="AD26" s="14">
        <v>3.2000000000000001E-2</v>
      </c>
      <c r="AE26" s="14">
        <v>2.7E-2</v>
      </c>
      <c r="AF26" s="14">
        <v>2.5000000000000001E-2</v>
      </c>
      <c r="AG26" s="14">
        <v>2.1999999999999999E-2</v>
      </c>
    </row>
    <row r="27" spans="2:33">
      <c r="B27" s="17" t="s">
        <v>19</v>
      </c>
      <c r="C27" s="16">
        <v>0.59899999999999998</v>
      </c>
      <c r="D27" s="16">
        <v>0.59599999999999997</v>
      </c>
      <c r="E27" s="16">
        <v>0.59299999999999997</v>
      </c>
      <c r="F27" s="16">
        <v>0.59</v>
      </c>
      <c r="G27" s="16">
        <v>0.60199999999999998</v>
      </c>
      <c r="H27" s="16">
        <v>0.66</v>
      </c>
      <c r="I27" s="16">
        <v>0.65900000000000003</v>
      </c>
      <c r="J27" s="16">
        <v>0.61199999999999999</v>
      </c>
      <c r="K27" s="16">
        <v>0.65800000000000003</v>
      </c>
      <c r="L27" s="16">
        <v>0.64500000000000002</v>
      </c>
      <c r="M27" s="16">
        <v>0.625</v>
      </c>
      <c r="N27" s="16">
        <v>0.61199999999999999</v>
      </c>
      <c r="O27" s="16">
        <v>0.61099999999999999</v>
      </c>
      <c r="P27" s="16">
        <v>0.60699999999999998</v>
      </c>
      <c r="Q27" s="16">
        <v>0.623</v>
      </c>
      <c r="R27" s="16">
        <v>0.65500000000000003</v>
      </c>
      <c r="S27" s="16">
        <v>0.65</v>
      </c>
      <c r="T27" s="16">
        <v>0.63500000000000001</v>
      </c>
      <c r="U27" s="16">
        <v>0.61799999999999999</v>
      </c>
      <c r="V27" s="16">
        <v>0.64500000000000002</v>
      </c>
      <c r="W27" s="16">
        <v>0.63900000000000001</v>
      </c>
      <c r="X27" s="16">
        <v>0.64</v>
      </c>
      <c r="Y27" s="16"/>
      <c r="Z27" s="16"/>
      <c r="AB27" s="16">
        <v>0.59399999999999997</v>
      </c>
      <c r="AC27" s="16">
        <v>0.63400000000000001</v>
      </c>
      <c r="AD27" s="16">
        <v>0.63400000000000001</v>
      </c>
      <c r="AE27" s="16">
        <v>0.624</v>
      </c>
      <c r="AF27" s="16">
        <v>0.63700000000000001</v>
      </c>
      <c r="AG27" s="16">
        <v>0.64</v>
      </c>
    </row>
    <row r="28" spans="2:33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8"/>
      <c r="X28" s="8"/>
      <c r="Y28" s="14"/>
      <c r="Z28" s="14"/>
      <c r="AB28" s="8"/>
      <c r="AC28" s="8"/>
      <c r="AD28" s="8"/>
      <c r="AE28" s="8"/>
      <c r="AF28" s="8"/>
      <c r="AG28" s="8"/>
    </row>
    <row r="29" spans="2:33">
      <c r="B29" s="5" t="s">
        <v>18</v>
      </c>
      <c r="C29" s="14">
        <v>0.26300000000000001</v>
      </c>
      <c r="D29" s="14">
        <v>0.26200000000000001</v>
      </c>
      <c r="E29" s="14">
        <v>0.28399999999999997</v>
      </c>
      <c r="F29" s="14">
        <v>0.27</v>
      </c>
      <c r="G29" s="14">
        <v>0.28199999999999997</v>
      </c>
      <c r="H29" s="14">
        <v>0.28199999999999997</v>
      </c>
      <c r="I29" s="14">
        <v>0.316</v>
      </c>
      <c r="J29" s="14">
        <v>0.30099999999999999</v>
      </c>
      <c r="K29" s="14">
        <v>0.32569558101472995</v>
      </c>
      <c r="L29" s="14">
        <v>0.316</v>
      </c>
      <c r="M29" s="14">
        <v>0.28699999999999998</v>
      </c>
      <c r="N29" s="14">
        <v>0.315</v>
      </c>
      <c r="O29" s="14">
        <v>0.33200000000000002</v>
      </c>
      <c r="P29" s="14">
        <v>0.39800000000000002</v>
      </c>
      <c r="Q29" s="14">
        <v>0.34300000000000003</v>
      </c>
      <c r="R29" s="14">
        <v>0.433</v>
      </c>
      <c r="S29" s="14">
        <v>0.318</v>
      </c>
      <c r="T29" s="14">
        <v>0.3</v>
      </c>
      <c r="U29" s="14">
        <v>0.28499999999999998</v>
      </c>
      <c r="V29" s="14">
        <v>0.312</v>
      </c>
      <c r="W29" s="14">
        <v>0.33600000000000002</v>
      </c>
      <c r="X29" s="14">
        <v>0.33300000000000002</v>
      </c>
      <c r="Y29" s="14"/>
      <c r="Z29" s="14"/>
      <c r="AB29" s="14">
        <v>0.27</v>
      </c>
      <c r="AC29" s="14">
        <v>0.28999999999999998</v>
      </c>
      <c r="AD29" s="14">
        <v>0.311</v>
      </c>
      <c r="AE29" s="14">
        <v>0.376</v>
      </c>
      <c r="AF29" s="14">
        <v>0.30399999999999999</v>
      </c>
      <c r="AG29" s="14">
        <v>0.33500000000000002</v>
      </c>
    </row>
    <row r="30" spans="2:33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F30" s="8"/>
      <c r="AG30" s="8"/>
    </row>
    <row r="31" spans="2:33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C31" s="8"/>
      <c r="AD31" s="8"/>
      <c r="AE31" s="8"/>
      <c r="AF31" s="8"/>
      <c r="AG31" s="8"/>
    </row>
    <row r="32" spans="2:33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C32" s="8"/>
      <c r="AD32" s="8"/>
      <c r="AE32" s="8"/>
      <c r="AF32" s="8"/>
      <c r="AG32" s="8"/>
    </row>
    <row r="33" spans="2:33">
      <c r="B33" s="5" t="s">
        <v>55</v>
      </c>
      <c r="C33" s="13">
        <v>1791</v>
      </c>
      <c r="D33" s="13">
        <v>3353</v>
      </c>
      <c r="E33" s="13">
        <v>4899</v>
      </c>
      <c r="F33" s="13">
        <v>6932</v>
      </c>
      <c r="G33" s="13">
        <v>1747</v>
      </c>
      <c r="H33" s="13">
        <v>3065</v>
      </c>
      <c r="I33" s="13">
        <v>4359</v>
      </c>
      <c r="J33" s="13">
        <v>5749</v>
      </c>
      <c r="K33" s="13">
        <v>1211</v>
      </c>
      <c r="L33" s="13">
        <v>2890</v>
      </c>
      <c r="M33" s="13">
        <v>4330</v>
      </c>
      <c r="N33" s="13">
        <v>4848</v>
      </c>
      <c r="O33" s="13">
        <v>1048</v>
      </c>
      <c r="P33" s="13">
        <v>2263</v>
      </c>
      <c r="Q33" s="13">
        <v>3450</v>
      </c>
      <c r="R33" s="13">
        <v>6474</v>
      </c>
      <c r="S33" s="13">
        <v>971</v>
      </c>
      <c r="T33" s="13">
        <v>3540</v>
      </c>
      <c r="U33" s="13">
        <v>4945</v>
      </c>
      <c r="V33" s="13">
        <v>7190</v>
      </c>
      <c r="W33" s="13">
        <v>1559</v>
      </c>
      <c r="X33" s="13">
        <v>3271</v>
      </c>
      <c r="Y33" s="13"/>
      <c r="Z33" s="13"/>
      <c r="AB33" s="13">
        <v>6932</v>
      </c>
      <c r="AC33" s="13">
        <v>5749</v>
      </c>
      <c r="AD33" s="13">
        <v>4848</v>
      </c>
      <c r="AE33" s="13">
        <v>6474</v>
      </c>
      <c r="AF33" s="13">
        <v>7190</v>
      </c>
      <c r="AG33" s="13">
        <v>3271</v>
      </c>
    </row>
    <row r="34" spans="2:33">
      <c r="B34" s="5" t="s">
        <v>22</v>
      </c>
      <c r="C34" s="13">
        <v>517</v>
      </c>
      <c r="D34" s="13">
        <v>1902</v>
      </c>
      <c r="E34" s="13">
        <v>2117</v>
      </c>
      <c r="F34" s="13">
        <v>1318</v>
      </c>
      <c r="G34" s="13">
        <v>2472</v>
      </c>
      <c r="H34" s="13">
        <v>2490</v>
      </c>
      <c r="I34" s="13">
        <v>3147</v>
      </c>
      <c r="J34" s="13">
        <v>6951</v>
      </c>
      <c r="K34" s="13">
        <v>6853</v>
      </c>
      <c r="L34" s="13">
        <v>5500</v>
      </c>
      <c r="M34" s="13">
        <v>3644</v>
      </c>
      <c r="N34" s="13">
        <v>3312</v>
      </c>
      <c r="O34" s="13">
        <v>2222</v>
      </c>
      <c r="P34" s="13">
        <v>6217</v>
      </c>
      <c r="Q34" s="13">
        <v>3343</v>
      </c>
      <c r="R34" s="13">
        <v>1400</v>
      </c>
      <c r="S34" s="13">
        <v>1730</v>
      </c>
      <c r="T34" s="13">
        <v>1943</v>
      </c>
      <c r="U34" s="13">
        <v>1299</v>
      </c>
      <c r="V34" s="13">
        <v>2455</v>
      </c>
      <c r="W34" s="13">
        <v>3289</v>
      </c>
      <c r="X34" s="13">
        <v>2094</v>
      </c>
      <c r="Y34" s="13"/>
      <c r="Z34" s="13"/>
      <c r="AB34" s="13">
        <v>1318</v>
      </c>
      <c r="AC34" s="13">
        <v>6951</v>
      </c>
      <c r="AD34" s="13">
        <v>3312</v>
      </c>
      <c r="AE34" s="13">
        <v>1400</v>
      </c>
      <c r="AF34" s="13">
        <v>2455</v>
      </c>
      <c r="AG34" s="13">
        <v>2094</v>
      </c>
    </row>
    <row r="35" spans="2:33">
      <c r="B35" s="5" t="s">
        <v>23</v>
      </c>
      <c r="C35" s="13">
        <v>15177</v>
      </c>
      <c r="D35" s="13">
        <v>17083</v>
      </c>
      <c r="E35" s="13">
        <v>17541</v>
      </c>
      <c r="F35" s="13">
        <v>17822</v>
      </c>
      <c r="G35" s="13">
        <v>28395</v>
      </c>
      <c r="H35" s="13">
        <v>30285</v>
      </c>
      <c r="I35" s="13">
        <v>30413</v>
      </c>
      <c r="J35" s="13">
        <v>29628</v>
      </c>
      <c r="K35" s="13">
        <v>30268</v>
      </c>
      <c r="L35" s="13">
        <v>29198</v>
      </c>
      <c r="M35" s="13">
        <v>27049</v>
      </c>
      <c r="N35" s="13">
        <v>26953</v>
      </c>
      <c r="O35" s="13">
        <v>25229</v>
      </c>
      <c r="P35" s="13">
        <v>17888</v>
      </c>
      <c r="Q35" s="13">
        <v>15157</v>
      </c>
      <c r="R35" s="13">
        <v>14671</v>
      </c>
      <c r="S35" s="13">
        <v>14560</v>
      </c>
      <c r="T35" s="13">
        <v>14564</v>
      </c>
      <c r="U35" s="13">
        <v>13379</v>
      </c>
      <c r="V35" s="13">
        <v>14751</v>
      </c>
      <c r="W35" s="13">
        <v>14826</v>
      </c>
      <c r="X35" s="13">
        <v>13297</v>
      </c>
      <c r="Y35" s="13"/>
      <c r="Z35" s="13"/>
      <c r="AB35" s="13">
        <v>17822</v>
      </c>
      <c r="AC35" s="13">
        <v>29628</v>
      </c>
      <c r="AD35" s="13">
        <v>26953</v>
      </c>
      <c r="AE35" s="13">
        <v>14671</v>
      </c>
      <c r="AF35" s="13">
        <v>14751</v>
      </c>
      <c r="AG35" s="13">
        <v>13297</v>
      </c>
    </row>
    <row r="36" spans="2:33">
      <c r="B36" s="5" t="s">
        <v>24</v>
      </c>
      <c r="C36" s="13">
        <v>15626</v>
      </c>
      <c r="D36" s="13">
        <v>14938</v>
      </c>
      <c r="E36" s="13">
        <v>15204</v>
      </c>
      <c r="F36" s="13">
        <v>15300</v>
      </c>
      <c r="G36" s="13">
        <v>14471</v>
      </c>
      <c r="H36" s="13">
        <v>13053</v>
      </c>
      <c r="I36" s="13">
        <v>13963</v>
      </c>
      <c r="J36" s="13">
        <v>13961</v>
      </c>
      <c r="K36" s="13">
        <v>13283</v>
      </c>
      <c r="L36" s="13">
        <v>13242</v>
      </c>
      <c r="M36" s="13">
        <v>13620</v>
      </c>
      <c r="N36" s="13">
        <v>14092</v>
      </c>
      <c r="O36" s="13">
        <v>14270</v>
      </c>
      <c r="P36" s="13">
        <v>21018</v>
      </c>
      <c r="Q36" s="13">
        <v>20945</v>
      </c>
      <c r="R36" s="13">
        <v>21209</v>
      </c>
      <c r="S36" s="13">
        <v>21256</v>
      </c>
      <c r="T36" s="13">
        <v>21373</v>
      </c>
      <c r="U36" s="13">
        <v>21497</v>
      </c>
      <c r="V36" s="13">
        <v>21631</v>
      </c>
      <c r="W36" s="13">
        <v>21639</v>
      </c>
      <c r="X36" s="13">
        <v>21546</v>
      </c>
      <c r="Y36" s="13"/>
      <c r="Z36" s="13"/>
      <c r="AB36" s="13">
        <v>15300</v>
      </c>
      <c r="AC36" s="13">
        <v>13961</v>
      </c>
      <c r="AD36" s="13">
        <v>14092</v>
      </c>
      <c r="AE36" s="13">
        <v>21209</v>
      </c>
      <c r="AF36" s="13">
        <v>21631</v>
      </c>
      <c r="AG36" s="13">
        <v>21546</v>
      </c>
    </row>
    <row r="37" spans="2:33">
      <c r="B37" s="5" t="s">
        <v>25</v>
      </c>
      <c r="C37" s="20">
        <v>0.9</v>
      </c>
      <c r="D37" s="20">
        <v>1.1000000000000001</v>
      </c>
      <c r="E37" s="20">
        <v>1.2</v>
      </c>
      <c r="F37" s="20">
        <v>1.2</v>
      </c>
      <c r="G37" s="20">
        <v>2</v>
      </c>
      <c r="H37" s="20">
        <v>2.2999999999999998</v>
      </c>
      <c r="I37" s="20">
        <v>2.2000000000000002</v>
      </c>
      <c r="J37" s="20">
        <v>2.1</v>
      </c>
      <c r="K37" s="20">
        <v>2.2999999999999998</v>
      </c>
      <c r="L37" s="20">
        <v>2.2000000000000002</v>
      </c>
      <c r="M37" s="12">
        <v>2</v>
      </c>
      <c r="N37" s="12">
        <v>1.9</v>
      </c>
      <c r="O37" s="20">
        <v>1.8</v>
      </c>
      <c r="P37" s="20">
        <v>0.9</v>
      </c>
      <c r="Q37" s="12">
        <v>0.7</v>
      </c>
      <c r="R37" s="12">
        <v>0.7</v>
      </c>
      <c r="S37" s="20">
        <v>0.7</v>
      </c>
      <c r="T37" s="20">
        <v>0.7</v>
      </c>
      <c r="U37" s="12">
        <v>0.6</v>
      </c>
      <c r="V37" s="12">
        <v>0.7</v>
      </c>
      <c r="W37" s="12">
        <v>0.7</v>
      </c>
      <c r="X37" s="20">
        <v>0.6</v>
      </c>
      <c r="Y37" s="12"/>
      <c r="Z37" s="12"/>
      <c r="AB37" s="20">
        <v>1.2</v>
      </c>
      <c r="AC37" s="20">
        <v>2.1</v>
      </c>
      <c r="AD37" s="20">
        <v>1.9</v>
      </c>
      <c r="AE37" s="20">
        <v>0.7</v>
      </c>
      <c r="AF37" s="20">
        <v>0.7</v>
      </c>
      <c r="AG37" s="20">
        <v>0.6</v>
      </c>
    </row>
    <row r="38" spans="2:33">
      <c r="B38" s="5" t="s">
        <v>26</v>
      </c>
      <c r="C38" s="12">
        <v>1.6</v>
      </c>
      <c r="D38" s="12">
        <v>1.9</v>
      </c>
      <c r="E38" s="12">
        <v>2</v>
      </c>
      <c r="F38" s="12">
        <v>2.1</v>
      </c>
      <c r="G38" s="12">
        <v>3.2</v>
      </c>
      <c r="H38" s="12">
        <v>3.5</v>
      </c>
      <c r="I38" s="12">
        <v>3.6</v>
      </c>
      <c r="J38" s="12">
        <v>3.4</v>
      </c>
      <c r="K38" s="12">
        <v>3.6</v>
      </c>
      <c r="L38" s="12">
        <v>3.5</v>
      </c>
      <c r="M38" s="12">
        <v>3.2</v>
      </c>
      <c r="N38" s="12">
        <v>3.2</v>
      </c>
      <c r="O38" s="12">
        <v>2.9</v>
      </c>
      <c r="P38" s="12">
        <v>2</v>
      </c>
      <c r="Q38" s="12">
        <v>1.8</v>
      </c>
      <c r="R38" s="12">
        <v>1.8</v>
      </c>
      <c r="S38" s="12">
        <v>1.9</v>
      </c>
      <c r="T38" s="12">
        <v>1.9</v>
      </c>
      <c r="U38" s="12">
        <v>1.6</v>
      </c>
      <c r="V38" s="12">
        <v>1.8</v>
      </c>
      <c r="W38" s="20">
        <v>1.9</v>
      </c>
      <c r="X38" s="12">
        <v>1.7</v>
      </c>
      <c r="Y38" s="12"/>
      <c r="Z38" s="12"/>
      <c r="AB38" s="12">
        <v>2.1</v>
      </c>
      <c r="AC38" s="12">
        <v>3.4</v>
      </c>
      <c r="AD38" s="12">
        <v>3.2</v>
      </c>
      <c r="AE38" s="12">
        <v>1.8</v>
      </c>
      <c r="AF38" s="12">
        <v>1.5</v>
      </c>
      <c r="AG38" s="12">
        <v>1.7</v>
      </c>
    </row>
    <row r="39" spans="2:3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F39" s="8"/>
      <c r="AG39" s="8"/>
    </row>
    <row r="40" spans="2:3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F40" s="8"/>
      <c r="AG40" s="8"/>
    </row>
    <row r="41" spans="2:3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F41" s="8"/>
      <c r="AG41" s="8"/>
    </row>
    <row r="42" spans="2:3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F42" s="8"/>
      <c r="AG42" s="8"/>
    </row>
    <row r="43" spans="2:3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8"/>
      <c r="AC43" s="8"/>
      <c r="AD43" s="8"/>
      <c r="AE43" s="8"/>
      <c r="AF43" s="8"/>
      <c r="AG43" s="8"/>
    </row>
    <row r="44" spans="2:33">
      <c r="B44" s="5" t="s">
        <v>30</v>
      </c>
      <c r="C44" s="13">
        <v>354</v>
      </c>
      <c r="D44" s="13">
        <v>328</v>
      </c>
      <c r="E44" s="13">
        <v>332</v>
      </c>
      <c r="F44" s="13">
        <v>377</v>
      </c>
      <c r="G44" s="13">
        <v>382</v>
      </c>
      <c r="H44" s="13">
        <v>391</v>
      </c>
      <c r="I44" s="13">
        <v>412</v>
      </c>
      <c r="J44" s="13">
        <v>423</v>
      </c>
      <c r="K44" s="13">
        <v>425</v>
      </c>
      <c r="L44" s="13">
        <v>428</v>
      </c>
      <c r="M44" s="13">
        <v>431</v>
      </c>
      <c r="N44" s="13">
        <v>437</v>
      </c>
      <c r="O44" s="13">
        <v>438</v>
      </c>
      <c r="P44" s="13">
        <v>490</v>
      </c>
      <c r="Q44" s="13">
        <v>511</v>
      </c>
      <c r="R44" s="13">
        <v>533</v>
      </c>
      <c r="S44" s="13">
        <v>540</v>
      </c>
      <c r="T44" s="13">
        <v>582</v>
      </c>
      <c r="U44" s="13">
        <v>631</v>
      </c>
      <c r="V44" s="13">
        <v>703</v>
      </c>
      <c r="W44" s="13">
        <v>804</v>
      </c>
      <c r="X44" s="13">
        <v>891</v>
      </c>
      <c r="Y44" s="13"/>
      <c r="Z44" s="13"/>
      <c r="AB44" s="13">
        <v>377</v>
      </c>
      <c r="AC44" s="13">
        <v>423</v>
      </c>
      <c r="AD44" s="13">
        <v>437</v>
      </c>
      <c r="AE44" s="13">
        <v>533</v>
      </c>
      <c r="AF44" s="13">
        <v>703</v>
      </c>
      <c r="AG44" s="13">
        <v>891</v>
      </c>
    </row>
    <row r="45" spans="2:33">
      <c r="B45" s="5" t="s">
        <v>31</v>
      </c>
      <c r="C45" s="13">
        <v>48746</v>
      </c>
      <c r="D45" s="13">
        <v>53845</v>
      </c>
      <c r="E45" s="13">
        <v>57757</v>
      </c>
      <c r="F45" s="13">
        <v>60172</v>
      </c>
      <c r="G45" s="13">
        <v>68119</v>
      </c>
      <c r="H45" s="13">
        <v>62477</v>
      </c>
      <c r="I45" s="13">
        <v>57844</v>
      </c>
      <c r="J45" s="13">
        <v>59220</v>
      </c>
      <c r="K45" s="13">
        <v>51722</v>
      </c>
      <c r="L45" s="13">
        <v>45555</v>
      </c>
      <c r="M45" s="13">
        <v>41038.355000000003</v>
      </c>
      <c r="N45" s="13">
        <v>41465</v>
      </c>
      <c r="O45" s="13">
        <v>42034</v>
      </c>
      <c r="P45" s="13">
        <v>43482</v>
      </c>
      <c r="Q45" s="13">
        <v>44461</v>
      </c>
      <c r="R45" s="13">
        <v>45941</v>
      </c>
      <c r="S45" s="13">
        <v>47437</v>
      </c>
      <c r="T45" s="13">
        <v>49895</v>
      </c>
      <c r="U45" s="13">
        <v>51857</v>
      </c>
      <c r="V45" s="13">
        <v>52806</v>
      </c>
      <c r="W45" s="13">
        <v>53741</v>
      </c>
      <c r="X45" s="13">
        <v>52013</v>
      </c>
      <c r="Y45" s="13"/>
      <c r="Z45" s="13"/>
      <c r="AB45" s="13">
        <v>60172</v>
      </c>
      <c r="AC45" s="13">
        <v>59220</v>
      </c>
      <c r="AD45" s="13">
        <v>41465</v>
      </c>
      <c r="AE45" s="13">
        <v>45941</v>
      </c>
      <c r="AF45" s="13">
        <v>52806</v>
      </c>
      <c r="AG45" s="13">
        <v>52013</v>
      </c>
    </row>
    <row r="46" spans="2:33">
      <c r="B46" s="18" t="s">
        <v>32</v>
      </c>
      <c r="C46" s="19">
        <v>49100</v>
      </c>
      <c r="D46" s="19">
        <v>54173</v>
      </c>
      <c r="E46" s="19">
        <v>58089</v>
      </c>
      <c r="F46" s="19">
        <v>60549</v>
      </c>
      <c r="G46" s="19">
        <v>68501</v>
      </c>
      <c r="H46" s="19">
        <v>62868</v>
      </c>
      <c r="I46" s="19">
        <v>58256</v>
      </c>
      <c r="J46" s="19">
        <v>59643</v>
      </c>
      <c r="K46" s="19">
        <v>52147</v>
      </c>
      <c r="L46" s="19">
        <v>45983</v>
      </c>
      <c r="M46" s="19">
        <v>41469.355000000003</v>
      </c>
      <c r="N46" s="19">
        <v>41902</v>
      </c>
      <c r="O46" s="19">
        <v>42472</v>
      </c>
      <c r="P46" s="19">
        <v>43972</v>
      </c>
      <c r="Q46" s="19">
        <v>44972</v>
      </c>
      <c r="R46" s="19">
        <v>46474</v>
      </c>
      <c r="S46" s="19">
        <v>47977</v>
      </c>
      <c r="T46" s="19">
        <v>50477</v>
      </c>
      <c r="U46" s="19">
        <v>52488</v>
      </c>
      <c r="V46" s="19">
        <v>53509</v>
      </c>
      <c r="W46" s="19">
        <v>54545</v>
      </c>
      <c r="X46" s="19">
        <v>52904</v>
      </c>
      <c r="Y46" s="19"/>
      <c r="Z46" s="19"/>
      <c r="AB46" s="19">
        <v>60549</v>
      </c>
      <c r="AC46" s="19">
        <v>59643</v>
      </c>
      <c r="AD46" s="19">
        <v>41902</v>
      </c>
      <c r="AE46" s="19">
        <v>46474</v>
      </c>
      <c r="AF46" s="19">
        <v>53509</v>
      </c>
      <c r="AG46" s="19">
        <v>52904</v>
      </c>
    </row>
    <row r="47" spans="2:3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F47" s="8"/>
      <c r="AG47" s="8"/>
    </row>
    <row r="48" spans="2:33">
      <c r="B48" s="5" t="s">
        <v>293</v>
      </c>
      <c r="C48" s="8"/>
      <c r="D48" s="8"/>
      <c r="E48" s="8"/>
      <c r="F48" s="8"/>
      <c r="G48" s="8"/>
      <c r="H48" s="8"/>
      <c r="I48" s="8"/>
      <c r="J48" s="8"/>
      <c r="K48" s="23">
        <v>0.54</v>
      </c>
      <c r="L48" s="23">
        <v>0.61</v>
      </c>
      <c r="M48" s="23">
        <v>0.49</v>
      </c>
      <c r="N48" s="23">
        <v>0.54</v>
      </c>
      <c r="O48" s="23">
        <v>0.54</v>
      </c>
      <c r="P48" s="23">
        <v>0.54</v>
      </c>
      <c r="Q48" s="23">
        <v>0.65</v>
      </c>
      <c r="R48" s="23">
        <v>0.65</v>
      </c>
      <c r="S48" s="23">
        <v>0.68</v>
      </c>
      <c r="T48" s="23">
        <v>0.7</v>
      </c>
      <c r="U48" s="23">
        <v>0.72</v>
      </c>
      <c r="V48" s="23">
        <v>0.73</v>
      </c>
      <c r="W48" s="23">
        <v>0.76</v>
      </c>
      <c r="X48" s="23">
        <v>0.79</v>
      </c>
      <c r="Y48" s="23"/>
      <c r="Z48" s="23"/>
      <c r="AB48" s="8"/>
      <c r="AC48" s="8"/>
      <c r="AD48" s="23">
        <v>0.54</v>
      </c>
      <c r="AE48" s="23">
        <v>0.65</v>
      </c>
      <c r="AF48" s="23">
        <v>0.73</v>
      </c>
      <c r="AG48" s="23">
        <v>0.79</v>
      </c>
    </row>
    <row r="49" spans="1:33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F49" s="8"/>
      <c r="AG49" s="8"/>
    </row>
    <row r="50" spans="1:33">
      <c r="B50" s="4" t="s">
        <v>56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F50" s="8"/>
      <c r="AG50" s="8"/>
    </row>
    <row r="51" spans="1:33">
      <c r="B51" s="5" t="s">
        <v>30</v>
      </c>
      <c r="C51" s="13">
        <v>127</v>
      </c>
      <c r="D51" s="13">
        <v>140</v>
      </c>
      <c r="E51" s="13">
        <v>140</v>
      </c>
      <c r="F51" s="13">
        <v>123</v>
      </c>
      <c r="G51" s="13">
        <v>113</v>
      </c>
      <c r="H51" s="13">
        <v>129</v>
      </c>
      <c r="I51" s="13">
        <v>120</v>
      </c>
      <c r="J51" s="13">
        <v>116</v>
      </c>
      <c r="K51" s="13">
        <v>104</v>
      </c>
      <c r="L51" s="13">
        <v>104</v>
      </c>
      <c r="M51" s="8">
        <v>108</v>
      </c>
      <c r="N51" s="8">
        <v>110</v>
      </c>
      <c r="O51" s="13">
        <v>127</v>
      </c>
      <c r="P51" s="13">
        <v>113</v>
      </c>
      <c r="Q51" s="8">
        <v>109</v>
      </c>
      <c r="R51" s="8">
        <v>118</v>
      </c>
      <c r="S51" s="13">
        <v>124</v>
      </c>
      <c r="T51" s="13">
        <v>108</v>
      </c>
      <c r="U51" s="8">
        <v>112</v>
      </c>
      <c r="V51" s="8">
        <v>111</v>
      </c>
      <c r="W51" s="13">
        <v>106</v>
      </c>
      <c r="X51" s="13">
        <v>101</v>
      </c>
      <c r="Y51" s="8"/>
      <c r="Z51" s="8"/>
      <c r="AB51" s="13">
        <v>132</v>
      </c>
      <c r="AC51" s="13">
        <v>118</v>
      </c>
      <c r="AD51" s="13">
        <v>107</v>
      </c>
      <c r="AE51" s="13">
        <v>116</v>
      </c>
      <c r="AF51" s="13">
        <v>114</v>
      </c>
      <c r="AG51" s="13">
        <v>103</v>
      </c>
    </row>
    <row r="52" spans="1:33">
      <c r="B52" s="5" t="s">
        <v>31</v>
      </c>
      <c r="C52" s="13">
        <v>27</v>
      </c>
      <c r="D52" s="13">
        <v>27</v>
      </c>
      <c r="E52" s="13">
        <v>26</v>
      </c>
      <c r="F52" s="13">
        <v>24</v>
      </c>
      <c r="G52" s="13">
        <v>22</v>
      </c>
      <c r="H52" s="13">
        <v>25</v>
      </c>
      <c r="I52" s="13">
        <v>26</v>
      </c>
      <c r="J52" s="13">
        <v>27</v>
      </c>
      <c r="K52" s="13">
        <v>27</v>
      </c>
      <c r="L52" s="13">
        <v>31</v>
      </c>
      <c r="M52" s="8">
        <v>38</v>
      </c>
      <c r="N52" s="8">
        <v>41</v>
      </c>
      <c r="O52" s="13">
        <v>38</v>
      </c>
      <c r="P52" s="13">
        <v>34</v>
      </c>
      <c r="Q52" s="8">
        <v>34</v>
      </c>
      <c r="R52" s="8">
        <v>33</v>
      </c>
      <c r="S52" s="13">
        <v>32</v>
      </c>
      <c r="T52" s="13">
        <v>33</v>
      </c>
      <c r="U52" s="8">
        <v>34</v>
      </c>
      <c r="V52" s="8">
        <v>33</v>
      </c>
      <c r="W52" s="13">
        <v>29</v>
      </c>
      <c r="X52" s="13">
        <v>31</v>
      </c>
      <c r="Y52" s="8"/>
      <c r="Z52" s="8"/>
      <c r="AB52" s="13">
        <v>26</v>
      </c>
      <c r="AC52" s="13">
        <v>25</v>
      </c>
      <c r="AD52" s="13">
        <v>34</v>
      </c>
      <c r="AE52" s="13">
        <v>34</v>
      </c>
      <c r="AF52" s="13">
        <v>33</v>
      </c>
      <c r="AG52" s="13">
        <v>30</v>
      </c>
    </row>
    <row r="53" spans="1:33">
      <c r="B53" s="18" t="s">
        <v>34</v>
      </c>
      <c r="C53" s="19">
        <v>27</v>
      </c>
      <c r="D53" s="19">
        <v>27</v>
      </c>
      <c r="E53" s="19">
        <v>27</v>
      </c>
      <c r="F53" s="19">
        <v>25</v>
      </c>
      <c r="G53" s="19">
        <v>23</v>
      </c>
      <c r="H53" s="19">
        <v>26</v>
      </c>
      <c r="I53" s="19">
        <v>27</v>
      </c>
      <c r="J53" s="19">
        <v>28</v>
      </c>
      <c r="K53" s="19">
        <v>28</v>
      </c>
      <c r="L53" s="19">
        <v>32</v>
      </c>
      <c r="M53" s="15">
        <v>38</v>
      </c>
      <c r="N53" s="15">
        <v>41</v>
      </c>
      <c r="O53" s="19">
        <v>39</v>
      </c>
      <c r="P53" s="19">
        <v>35</v>
      </c>
      <c r="Q53" s="15">
        <v>34</v>
      </c>
      <c r="R53" s="15">
        <v>34</v>
      </c>
      <c r="S53" s="19">
        <v>33</v>
      </c>
      <c r="T53" s="19">
        <v>34</v>
      </c>
      <c r="U53" s="15">
        <v>35</v>
      </c>
      <c r="V53" s="15">
        <v>34</v>
      </c>
      <c r="W53" s="19">
        <v>30</v>
      </c>
      <c r="X53" s="19">
        <v>32</v>
      </c>
      <c r="Y53" s="15"/>
      <c r="Z53" s="15"/>
      <c r="AB53" s="19">
        <v>27</v>
      </c>
      <c r="AC53" s="19">
        <v>26</v>
      </c>
      <c r="AD53" s="19">
        <v>34</v>
      </c>
      <c r="AE53" s="19">
        <v>35</v>
      </c>
      <c r="AF53" s="19">
        <v>34</v>
      </c>
      <c r="AG53" s="19">
        <v>31</v>
      </c>
    </row>
    <row r="54" spans="1:33">
      <c r="B54" s="2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  <c r="N54" s="8"/>
      <c r="O54" s="13"/>
      <c r="P54" s="21"/>
      <c r="Q54" s="8"/>
      <c r="R54" s="8"/>
      <c r="S54" s="13"/>
      <c r="T54" s="21"/>
      <c r="U54" s="8"/>
      <c r="V54" s="8"/>
      <c r="W54" s="13"/>
      <c r="X54" s="21"/>
      <c r="Y54" s="8"/>
      <c r="Z54" s="8"/>
      <c r="AB54" s="13"/>
      <c r="AC54" s="13"/>
      <c r="AD54" s="13"/>
      <c r="AE54" s="21"/>
      <c r="AF54" s="21"/>
      <c r="AG54" s="21"/>
    </row>
    <row r="55" spans="1:33">
      <c r="B55" s="27" t="s">
        <v>57</v>
      </c>
      <c r="C55" s="13"/>
      <c r="D55" s="13"/>
      <c r="E55" s="13"/>
      <c r="F55" s="13"/>
      <c r="G55" s="13"/>
      <c r="H55" s="13"/>
      <c r="I55" s="13"/>
      <c r="J55" s="13"/>
      <c r="K55" s="12">
        <v>45.1</v>
      </c>
      <c r="L55" s="12">
        <v>46</v>
      </c>
      <c r="M55" s="12">
        <v>45.1</v>
      </c>
      <c r="N55" s="12">
        <v>60.2</v>
      </c>
      <c r="O55" s="12">
        <v>85.2</v>
      </c>
      <c r="P55" s="20">
        <v>112.1</v>
      </c>
      <c r="Q55" s="8">
        <v>137.6</v>
      </c>
      <c r="R55" s="8">
        <v>180.4</v>
      </c>
      <c r="S55" s="12">
        <v>236.7</v>
      </c>
      <c r="T55" s="20">
        <v>306.89999999999998</v>
      </c>
      <c r="U55" s="8">
        <v>338.8</v>
      </c>
      <c r="V55" s="36">
        <v>397</v>
      </c>
      <c r="W55" s="12">
        <v>427.5</v>
      </c>
      <c r="X55" s="20">
        <v>530.20000000000005</v>
      </c>
      <c r="Y55" s="8"/>
      <c r="Z55" s="36"/>
      <c r="AB55" s="12">
        <v>63.8</v>
      </c>
      <c r="AC55" s="12">
        <v>128.6</v>
      </c>
      <c r="AD55" s="12">
        <v>196.3</v>
      </c>
      <c r="AE55" s="20">
        <v>515.29999999999995</v>
      </c>
      <c r="AF55" s="20">
        <v>1279.5</v>
      </c>
      <c r="AG55" s="20">
        <v>957.7</v>
      </c>
    </row>
    <row r="56" spans="1:33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8"/>
      <c r="AC56" s="8"/>
      <c r="AD56" s="8"/>
      <c r="AE56" s="8"/>
      <c r="AF56" s="8"/>
      <c r="AG56" s="8"/>
    </row>
    <row r="57" spans="1:33">
      <c r="A57" s="25"/>
      <c r="B57" s="5" t="s">
        <v>35</v>
      </c>
      <c r="C57" s="22">
        <v>0.15</v>
      </c>
      <c r="D57" s="22">
        <v>0.16</v>
      </c>
      <c r="E57" s="22">
        <v>0.16</v>
      </c>
      <c r="F57" s="22">
        <v>0.17</v>
      </c>
      <c r="G57" s="22">
        <v>0.16</v>
      </c>
      <c r="H57" s="22">
        <v>0.21</v>
      </c>
      <c r="I57" s="22">
        <v>0.25</v>
      </c>
      <c r="J57" s="22">
        <v>0.27</v>
      </c>
      <c r="K57" s="22">
        <v>0.33</v>
      </c>
      <c r="L57" s="22">
        <v>0.36</v>
      </c>
      <c r="M57" s="23">
        <v>0.39</v>
      </c>
      <c r="N57" s="23">
        <v>0.42</v>
      </c>
      <c r="O57" s="22">
        <v>0.48</v>
      </c>
      <c r="P57" s="22">
        <v>0.53</v>
      </c>
      <c r="Q57" s="23">
        <v>0.6</v>
      </c>
      <c r="R57" s="23">
        <v>0.63</v>
      </c>
      <c r="S57" s="22">
        <v>0.65</v>
      </c>
      <c r="T57" s="23">
        <v>0.67</v>
      </c>
      <c r="U57" s="23">
        <v>0.7</v>
      </c>
      <c r="V57" s="23">
        <v>0.72</v>
      </c>
      <c r="W57" s="22">
        <v>0.74</v>
      </c>
      <c r="X57" s="23">
        <v>0.77</v>
      </c>
      <c r="Y57" s="23"/>
      <c r="Z57" s="23"/>
      <c r="AB57" s="23">
        <v>0.17</v>
      </c>
      <c r="AC57" s="23">
        <v>0.27</v>
      </c>
      <c r="AD57" s="23">
        <v>0.42</v>
      </c>
      <c r="AE57" s="23">
        <v>0.63</v>
      </c>
      <c r="AF57" s="23">
        <v>0.72</v>
      </c>
      <c r="AG57" s="23">
        <v>0.77</v>
      </c>
    </row>
    <row r="58" spans="1:33">
      <c r="A58" s="25"/>
      <c r="B58" s="5" t="s">
        <v>58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3">
        <v>1018</v>
      </c>
      <c r="N58" s="13">
        <v>3134</v>
      </c>
      <c r="O58" s="13">
        <v>3286</v>
      </c>
      <c r="P58" s="13">
        <v>5250</v>
      </c>
      <c r="Q58" s="13">
        <v>7204</v>
      </c>
      <c r="R58" s="13">
        <v>8204</v>
      </c>
      <c r="S58" s="13">
        <v>10330</v>
      </c>
      <c r="T58" s="13">
        <v>13591</v>
      </c>
      <c r="U58" s="13">
        <v>15711</v>
      </c>
      <c r="V58" s="13">
        <v>17428</v>
      </c>
      <c r="W58" s="13">
        <v>20189</v>
      </c>
      <c r="X58" s="13">
        <v>24685</v>
      </c>
      <c r="Y58" s="13"/>
      <c r="Z58" s="13"/>
      <c r="AB58" s="13"/>
      <c r="AC58" s="13">
        <v>0</v>
      </c>
      <c r="AD58" s="13">
        <v>3134</v>
      </c>
      <c r="AE58" s="13">
        <v>8204</v>
      </c>
      <c r="AF58" s="13">
        <v>17428</v>
      </c>
      <c r="AG58" s="13">
        <v>24685</v>
      </c>
    </row>
    <row r="59" spans="1:33"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</row>
    <row r="67" spans="2:2">
      <c r="B67" s="109"/>
    </row>
  </sheetData>
  <mergeCells count="12">
    <mergeCell ref="AG5:AG6"/>
    <mergeCell ref="W5:Z5"/>
    <mergeCell ref="C5:F5"/>
    <mergeCell ref="G5:J5"/>
    <mergeCell ref="K5:N5"/>
    <mergeCell ref="O5:R5"/>
    <mergeCell ref="S5:V5"/>
    <mergeCell ref="AB5:AB6"/>
    <mergeCell ref="AC5:AC6"/>
    <mergeCell ref="AD5:AD6"/>
    <mergeCell ref="AE5:AE6"/>
    <mergeCell ref="AF5:AF6"/>
  </mergeCells>
  <pageMargins left="0.7" right="0.7" top="0.75" bottom="0.75" header="0.3" footer="0.3"/>
  <pageSetup paperSize="8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R62"/>
  <sheetViews>
    <sheetView zoomScale="80" zoomScaleNormal="8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AF2" sqref="AF2"/>
    </sheetView>
  </sheetViews>
  <sheetFormatPr defaultRowHeight="12.75"/>
  <cols>
    <col min="1" max="1" width="3.28515625" style="1" customWidth="1"/>
    <col min="2" max="2" width="57.5703125" style="1" customWidth="1"/>
    <col min="3" max="10" width="9.28515625" style="1" hidden="1" customWidth="1"/>
    <col min="11" max="26" width="9.28515625" style="1" customWidth="1"/>
    <col min="27" max="27" width="9.140625" style="1"/>
    <col min="28" max="31" width="9.28515625" style="1" customWidth="1"/>
    <col min="32" max="32" width="9.140625" style="1"/>
    <col min="33" max="37" width="9.28515625" style="1" customWidth="1"/>
    <col min="38" max="38" width="10.85546875" style="1" bestFit="1" customWidth="1"/>
    <col min="39" max="39" width="1.7109375" style="1" customWidth="1"/>
    <col min="40" max="40" width="11.5703125" style="1" bestFit="1" customWidth="1"/>
    <col min="41" max="16384" width="9.140625" style="1"/>
  </cols>
  <sheetData>
    <row r="2" spans="1:42">
      <c r="AL2" s="140"/>
      <c r="AM2" s="25"/>
      <c r="AN2" s="140"/>
    </row>
    <row r="4" spans="1:42">
      <c r="B4" s="2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59" t="s">
        <v>282</v>
      </c>
      <c r="X4" s="159"/>
      <c r="Y4" s="159"/>
      <c r="Z4" s="159"/>
      <c r="AA4" s="3"/>
      <c r="AB4" s="159" t="s">
        <v>283</v>
      </c>
      <c r="AC4" s="159"/>
      <c r="AD4" s="159"/>
      <c r="AE4" s="159"/>
      <c r="AF4" s="3"/>
      <c r="AG4" s="3"/>
      <c r="AH4" s="3"/>
      <c r="AI4" s="3"/>
      <c r="AJ4" s="3"/>
      <c r="AK4" s="3"/>
      <c r="AL4" s="141" t="s">
        <v>282</v>
      </c>
      <c r="AN4" s="2" t="s">
        <v>283</v>
      </c>
    </row>
    <row r="5" spans="1:42">
      <c r="B5" s="4"/>
      <c r="C5" s="160">
        <v>2013</v>
      </c>
      <c r="D5" s="160"/>
      <c r="E5" s="160"/>
      <c r="F5" s="160"/>
      <c r="G5" s="161">
        <v>2014</v>
      </c>
      <c r="H5" s="161"/>
      <c r="I5" s="161"/>
      <c r="J5" s="161"/>
      <c r="K5" s="162">
        <v>2015</v>
      </c>
      <c r="L5" s="162"/>
      <c r="M5" s="162"/>
      <c r="N5" s="162"/>
      <c r="O5" s="163">
        <v>2016</v>
      </c>
      <c r="P5" s="163"/>
      <c r="Q5" s="163"/>
      <c r="R5" s="163"/>
      <c r="S5" s="164">
        <v>2017</v>
      </c>
      <c r="T5" s="164"/>
      <c r="U5" s="164"/>
      <c r="V5" s="164"/>
      <c r="W5" s="165">
        <v>2018</v>
      </c>
      <c r="X5" s="165"/>
      <c r="Y5" s="165"/>
      <c r="Z5" s="165"/>
      <c r="AB5" s="165">
        <v>2018</v>
      </c>
      <c r="AC5" s="165"/>
      <c r="AD5" s="165"/>
      <c r="AE5" s="165"/>
      <c r="AG5" s="166" t="s">
        <v>42</v>
      </c>
      <c r="AH5" s="168" t="s">
        <v>43</v>
      </c>
      <c r="AI5" s="169" t="s">
        <v>45</v>
      </c>
      <c r="AJ5" s="170" t="s">
        <v>44</v>
      </c>
      <c r="AK5" s="171" t="s">
        <v>47</v>
      </c>
      <c r="AL5" s="157" t="s">
        <v>296</v>
      </c>
      <c r="AN5" s="157" t="s">
        <v>296</v>
      </c>
    </row>
    <row r="6" spans="1:42">
      <c r="B6" s="6" t="s">
        <v>60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08" t="s">
        <v>1</v>
      </c>
      <c r="AC6" s="108" t="s">
        <v>2</v>
      </c>
      <c r="AD6" s="108" t="s">
        <v>3</v>
      </c>
      <c r="AE6" s="108" t="s">
        <v>4</v>
      </c>
      <c r="AG6" s="167"/>
      <c r="AH6" s="167"/>
      <c r="AI6" s="167"/>
      <c r="AJ6" s="167"/>
      <c r="AK6" s="167"/>
      <c r="AL6" s="158"/>
      <c r="AN6" s="158"/>
    </row>
    <row r="7" spans="1:4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>
      <c r="B9" s="5" t="s">
        <v>6</v>
      </c>
      <c r="C9" s="13">
        <v>15242</v>
      </c>
      <c r="D9" s="13">
        <v>15630</v>
      </c>
      <c r="E9" s="13">
        <v>16125</v>
      </c>
      <c r="F9" s="13">
        <v>16301</v>
      </c>
      <c r="G9" s="13">
        <v>16331</v>
      </c>
      <c r="H9" s="13">
        <v>16654</v>
      </c>
      <c r="I9" s="13">
        <v>17022</v>
      </c>
      <c r="J9" s="13">
        <v>17278</v>
      </c>
      <c r="K9" s="13">
        <v>17331</v>
      </c>
      <c r="L9" s="13">
        <v>17744.538346042998</v>
      </c>
      <c r="M9" s="13">
        <v>18816</v>
      </c>
      <c r="N9" s="13">
        <v>20039</v>
      </c>
      <c r="O9" s="13">
        <v>21157</v>
      </c>
      <c r="P9" s="13">
        <v>21065</v>
      </c>
      <c r="Q9" s="13">
        <v>21748</v>
      </c>
      <c r="R9" s="13">
        <v>22775</v>
      </c>
      <c r="S9" s="13">
        <v>22165</v>
      </c>
      <c r="T9" s="13">
        <v>23012</v>
      </c>
      <c r="U9" s="13">
        <v>24218</v>
      </c>
      <c r="V9" s="13">
        <v>24801</v>
      </c>
      <c r="W9" s="13">
        <v>25974</v>
      </c>
      <c r="X9" s="13">
        <v>26460</v>
      </c>
      <c r="Y9" s="13"/>
      <c r="Z9" s="13"/>
      <c r="AA9" s="33"/>
      <c r="AB9" s="13">
        <v>26083</v>
      </c>
      <c r="AC9" s="13">
        <v>26607</v>
      </c>
      <c r="AD9" s="13"/>
      <c r="AE9" s="13"/>
      <c r="AG9" s="13">
        <v>63298</v>
      </c>
      <c r="AH9" s="13">
        <v>67286</v>
      </c>
      <c r="AI9" s="13">
        <v>73930</v>
      </c>
      <c r="AJ9" s="13">
        <v>86745</v>
      </c>
      <c r="AK9" s="13">
        <v>94196</v>
      </c>
      <c r="AL9" s="13">
        <v>52433.599999999999</v>
      </c>
      <c r="AM9" s="33"/>
      <c r="AN9" s="13">
        <v>52689.599999999999</v>
      </c>
      <c r="AP9" s="33"/>
    </row>
    <row r="10" spans="1:42">
      <c r="A10" s="25"/>
      <c r="B10" s="5" t="s">
        <v>61</v>
      </c>
      <c r="C10" s="22">
        <v>0.08</v>
      </c>
      <c r="D10" s="22">
        <v>0.09</v>
      </c>
      <c r="E10" s="22">
        <v>0.1</v>
      </c>
      <c r="F10" s="22">
        <v>0.1</v>
      </c>
      <c r="G10" s="22">
        <v>0.11</v>
      </c>
      <c r="H10" s="22">
        <v>0.13</v>
      </c>
      <c r="I10" s="22">
        <v>0.14000000000000001</v>
      </c>
      <c r="J10" s="22">
        <v>0.16</v>
      </c>
      <c r="K10" s="22">
        <v>0.17</v>
      </c>
      <c r="L10" s="22">
        <v>0.19</v>
      </c>
      <c r="M10" s="23">
        <v>0.21</v>
      </c>
      <c r="N10" s="23">
        <v>0.21</v>
      </c>
      <c r="O10" s="22">
        <v>0.22</v>
      </c>
      <c r="P10" s="22">
        <v>0.24</v>
      </c>
      <c r="Q10" s="23">
        <v>0.26</v>
      </c>
      <c r="R10" s="23">
        <v>0.26</v>
      </c>
      <c r="S10" s="22">
        <v>0.28000000000000003</v>
      </c>
      <c r="T10" s="22">
        <v>0.31</v>
      </c>
      <c r="U10" s="23">
        <v>0.32</v>
      </c>
      <c r="V10" s="22">
        <v>0.32</v>
      </c>
      <c r="W10" s="22">
        <v>0.32479999999999998</v>
      </c>
      <c r="X10" s="22">
        <v>0.35</v>
      </c>
      <c r="Y10" s="23"/>
      <c r="Z10" s="22"/>
      <c r="AA10" s="40"/>
      <c r="AB10" s="22">
        <v>0.33</v>
      </c>
      <c r="AC10" s="22">
        <v>0.36</v>
      </c>
      <c r="AD10" s="23"/>
      <c r="AE10" s="22"/>
      <c r="AG10" s="22">
        <v>0.09</v>
      </c>
      <c r="AH10" s="22">
        <v>0.12</v>
      </c>
      <c r="AI10" s="23">
        <v>0.18</v>
      </c>
      <c r="AJ10" s="23">
        <v>0.24</v>
      </c>
      <c r="AK10" s="22">
        <v>0.31</v>
      </c>
      <c r="AL10" s="22">
        <v>0.33800000000000002</v>
      </c>
      <c r="AM10" s="33"/>
      <c r="AN10" s="22">
        <v>0.34799999999999998</v>
      </c>
      <c r="AP10" s="146"/>
    </row>
    <row r="11" spans="1:4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40"/>
      <c r="AB11" s="8"/>
      <c r="AC11" s="8"/>
      <c r="AD11" s="8"/>
      <c r="AE11" s="8"/>
      <c r="AG11" s="8"/>
      <c r="AH11" s="8"/>
      <c r="AI11" s="8"/>
      <c r="AJ11" s="8"/>
      <c r="AK11" s="8"/>
      <c r="AL11" s="8"/>
      <c r="AM11" s="33"/>
      <c r="AN11" s="8"/>
      <c r="AP11" s="30"/>
    </row>
    <row r="12" spans="1:42">
      <c r="B12" s="5" t="s">
        <v>9</v>
      </c>
      <c r="C12" s="13">
        <v>4984</v>
      </c>
      <c r="D12" s="13">
        <v>5055</v>
      </c>
      <c r="E12" s="13">
        <v>5241</v>
      </c>
      <c r="F12" s="13">
        <v>4637</v>
      </c>
      <c r="G12" s="13">
        <v>4699</v>
      </c>
      <c r="H12" s="13">
        <v>5250</v>
      </c>
      <c r="I12" s="13">
        <v>5452</v>
      </c>
      <c r="J12" s="13">
        <v>5494</v>
      </c>
      <c r="K12" s="13">
        <v>5978</v>
      </c>
      <c r="L12" s="13">
        <v>5918.6182788799997</v>
      </c>
      <c r="M12" s="13">
        <v>6314</v>
      </c>
      <c r="N12" s="13">
        <v>5613</v>
      </c>
      <c r="O12" s="13">
        <v>7019</v>
      </c>
      <c r="P12" s="13">
        <v>7057</v>
      </c>
      <c r="Q12" s="13">
        <v>7714</v>
      </c>
      <c r="R12" s="13">
        <v>7422</v>
      </c>
      <c r="S12" s="13">
        <v>7221</v>
      </c>
      <c r="T12" s="13">
        <v>8130</v>
      </c>
      <c r="U12" s="13">
        <v>9400</v>
      </c>
      <c r="V12" s="13">
        <v>9115</v>
      </c>
      <c r="W12" s="13">
        <v>9538</v>
      </c>
      <c r="X12" s="13">
        <v>9773</v>
      </c>
      <c r="Y12" s="13"/>
      <c r="Z12" s="13"/>
      <c r="AA12" s="33"/>
      <c r="AB12" s="13">
        <v>9960</v>
      </c>
      <c r="AC12" s="13">
        <v>10363</v>
      </c>
      <c r="AD12" s="13"/>
      <c r="AE12" s="13"/>
      <c r="AG12" s="13">
        <v>19916</v>
      </c>
      <c r="AH12" s="13">
        <v>20895</v>
      </c>
      <c r="AI12" s="13">
        <v>23824</v>
      </c>
      <c r="AJ12" s="13">
        <v>29212</v>
      </c>
      <c r="AK12" s="13">
        <v>33866</v>
      </c>
      <c r="AL12" s="13">
        <v>19310.599999999999</v>
      </c>
      <c r="AM12" s="33"/>
      <c r="AN12" s="13">
        <v>20322.099999999999</v>
      </c>
      <c r="AP12" s="33"/>
    </row>
    <row r="13" spans="1:42">
      <c r="B13" s="5" t="s">
        <v>50</v>
      </c>
      <c r="C13" s="14">
        <v>0.32699120850282115</v>
      </c>
      <c r="D13" s="14">
        <v>0.32341650671785027</v>
      </c>
      <c r="E13" s="14">
        <v>0.32502325581395347</v>
      </c>
      <c r="F13" s="14">
        <v>0.28446107600760689</v>
      </c>
      <c r="G13" s="14">
        <v>0.28773498254852736</v>
      </c>
      <c r="H13" s="14">
        <v>0.31523958208238262</v>
      </c>
      <c r="I13" s="14">
        <v>0.32029138761602632</v>
      </c>
      <c r="J13" s="14">
        <v>0.31797661766408147</v>
      </c>
      <c r="K13" s="14">
        <v>0.34493104841036293</v>
      </c>
      <c r="L13" s="14">
        <v>0.3335459149998028</v>
      </c>
      <c r="M13" s="14">
        <v>0.33600000000000002</v>
      </c>
      <c r="N13" s="14">
        <v>0.28000000000000003</v>
      </c>
      <c r="O13" s="14">
        <v>0.33175781065368437</v>
      </c>
      <c r="P13" s="14">
        <v>0.33500000000000002</v>
      </c>
      <c r="Q13" s="14">
        <v>0.35499999999999998</v>
      </c>
      <c r="R13" s="14">
        <v>0.32600000000000001</v>
      </c>
      <c r="S13" s="14">
        <v>0.32600000000000001</v>
      </c>
      <c r="T13" s="14">
        <v>0.35299999999999998</v>
      </c>
      <c r="U13" s="14">
        <v>0.38800000000000001</v>
      </c>
      <c r="V13" s="14">
        <v>0.36799999999999999</v>
      </c>
      <c r="W13" s="14">
        <v>0.36699999999999999</v>
      </c>
      <c r="X13" s="14">
        <v>0.36899999999999999</v>
      </c>
      <c r="Y13" s="14"/>
      <c r="Z13" s="14"/>
      <c r="AA13" s="40"/>
      <c r="AB13" s="14">
        <v>0.38200000000000001</v>
      </c>
      <c r="AC13" s="14">
        <v>0.38900000000000001</v>
      </c>
      <c r="AD13" s="14"/>
      <c r="AE13" s="14"/>
      <c r="AG13" s="14">
        <v>0.315</v>
      </c>
      <c r="AH13" s="14">
        <v>0.311</v>
      </c>
      <c r="AI13" s="14">
        <v>0.32200000000000001</v>
      </c>
      <c r="AJ13" s="14">
        <v>0.33700000000000002</v>
      </c>
      <c r="AK13" s="14">
        <v>0.36</v>
      </c>
      <c r="AL13" s="14">
        <v>0.36799999999999999</v>
      </c>
      <c r="AM13" s="33"/>
      <c r="AN13" s="14">
        <v>0.38600000000000001</v>
      </c>
      <c r="AP13" s="33"/>
    </row>
    <row r="14" spans="1:42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0"/>
      <c r="AB14" s="8"/>
      <c r="AC14" s="8"/>
      <c r="AD14" s="8"/>
      <c r="AE14" s="8"/>
      <c r="AG14" s="8"/>
      <c r="AH14" s="8"/>
      <c r="AI14" s="8"/>
      <c r="AJ14" s="8"/>
      <c r="AK14" s="8"/>
      <c r="AL14" s="8"/>
      <c r="AM14" s="33"/>
      <c r="AN14" s="8"/>
      <c r="AP14" s="33"/>
    </row>
    <row r="15" spans="1:42">
      <c r="B15" s="5" t="s">
        <v>51</v>
      </c>
      <c r="C15" s="13">
        <v>1595</v>
      </c>
      <c r="D15" s="13">
        <v>950</v>
      </c>
      <c r="E15" s="13">
        <v>1533</v>
      </c>
      <c r="F15" s="13">
        <v>1116</v>
      </c>
      <c r="G15" s="13">
        <v>1269</v>
      </c>
      <c r="H15" s="13">
        <v>1657</v>
      </c>
      <c r="I15" s="13">
        <v>1694</v>
      </c>
      <c r="J15" s="13">
        <v>1478</v>
      </c>
      <c r="K15" s="13">
        <v>1982</v>
      </c>
      <c r="L15" s="13">
        <v>1906.77195831479</v>
      </c>
      <c r="M15" s="13">
        <v>679</v>
      </c>
      <c r="N15" s="13">
        <v>621</v>
      </c>
      <c r="O15" s="13">
        <v>2670</v>
      </c>
      <c r="P15" s="13">
        <v>2287</v>
      </c>
      <c r="Q15" s="13">
        <v>2833</v>
      </c>
      <c r="R15" s="13">
        <v>1251</v>
      </c>
      <c r="S15" s="13">
        <v>1546</v>
      </c>
      <c r="T15" s="13">
        <v>2346</v>
      </c>
      <c r="U15" s="13">
        <v>3721</v>
      </c>
      <c r="V15" s="13">
        <v>3171</v>
      </c>
      <c r="W15" s="13">
        <v>2818.1956140011398</v>
      </c>
      <c r="X15" s="13">
        <v>2678</v>
      </c>
      <c r="Y15" s="13"/>
      <c r="Z15" s="13"/>
      <c r="AA15" s="33"/>
      <c r="AB15" s="13">
        <v>2842</v>
      </c>
      <c r="AC15" s="13">
        <v>2847</v>
      </c>
      <c r="AD15" s="13"/>
      <c r="AE15" s="13"/>
      <c r="AG15" s="13">
        <v>5201</v>
      </c>
      <c r="AH15" s="13">
        <v>6098</v>
      </c>
      <c r="AI15" s="13">
        <v>5188</v>
      </c>
      <c r="AJ15" s="13">
        <v>9041</v>
      </c>
      <c r="AK15" s="13">
        <v>10785</v>
      </c>
      <c r="AL15" s="13">
        <v>5496.2</v>
      </c>
      <c r="AM15" s="33"/>
      <c r="AN15" s="13">
        <v>5688.3</v>
      </c>
      <c r="AP15" s="33"/>
    </row>
    <row r="16" spans="1:42">
      <c r="B16" s="5" t="s">
        <v>62</v>
      </c>
      <c r="C16" s="14">
        <v>0.10464505970345099</v>
      </c>
      <c r="D16" s="14">
        <v>6.0780550223928344E-2</v>
      </c>
      <c r="E16" s="14">
        <v>9.5069767441860464E-2</v>
      </c>
      <c r="F16" s="14">
        <v>6.8462057542482052E-2</v>
      </c>
      <c r="G16" s="14">
        <v>7.7704978262200727E-2</v>
      </c>
      <c r="H16" s="14">
        <v>9.9495616668668185E-2</v>
      </c>
      <c r="I16" s="14">
        <v>9.951827047350488E-2</v>
      </c>
      <c r="J16" s="14">
        <v>8.5542308137515913E-2</v>
      </c>
      <c r="K16" s="14">
        <v>0.11436154867001327</v>
      </c>
      <c r="L16" s="14">
        <v>0.10745683664066678</v>
      </c>
      <c r="M16" s="14">
        <v>3.5999999999999997E-2</v>
      </c>
      <c r="N16" s="14">
        <v>3.1E-2</v>
      </c>
      <c r="O16" s="14">
        <v>0.12604979046204026</v>
      </c>
      <c r="P16" s="14">
        <v>0.109</v>
      </c>
      <c r="Q16" s="14">
        <v>0.13</v>
      </c>
      <c r="R16" s="14">
        <v>5.5E-2</v>
      </c>
      <c r="S16" s="14">
        <v>7.0000000000000007E-2</v>
      </c>
      <c r="T16" s="14">
        <v>0.10199999999999999</v>
      </c>
      <c r="U16" s="14">
        <v>0.154</v>
      </c>
      <c r="V16" s="14">
        <v>0.128</v>
      </c>
      <c r="W16" s="14">
        <v>0.1085</v>
      </c>
      <c r="X16" s="14">
        <v>0.10100000000000001</v>
      </c>
      <c r="Y16" s="14"/>
      <c r="Z16" s="14"/>
      <c r="AB16" s="14">
        <v>0.109</v>
      </c>
      <c r="AC16" s="14">
        <v>0.107</v>
      </c>
      <c r="AD16" s="14"/>
      <c r="AE16" s="14"/>
      <c r="AG16" s="14">
        <v>8.2000000000000003E-2</v>
      </c>
      <c r="AH16" s="14">
        <v>9.0999999999999998E-2</v>
      </c>
      <c r="AI16" s="14">
        <v>7.0000000000000007E-2</v>
      </c>
      <c r="AJ16" s="14">
        <v>0.104</v>
      </c>
      <c r="AK16" s="14">
        <v>0.114</v>
      </c>
      <c r="AL16" s="14">
        <v>0.105</v>
      </c>
      <c r="AN16" s="14">
        <v>0.108</v>
      </c>
      <c r="AP16" s="33"/>
    </row>
    <row r="17" spans="2:44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B17" s="8"/>
      <c r="AC17" s="8"/>
      <c r="AD17" s="8"/>
      <c r="AE17" s="8"/>
      <c r="AG17" s="8"/>
      <c r="AH17" s="8"/>
      <c r="AI17" s="8"/>
      <c r="AJ17" s="8"/>
      <c r="AK17" s="8"/>
      <c r="AL17" s="8"/>
      <c r="AN17" s="8"/>
    </row>
    <row r="18" spans="2:44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B18" s="8"/>
      <c r="AC18" s="8"/>
      <c r="AD18" s="8"/>
      <c r="AE18" s="8"/>
      <c r="AG18" s="8"/>
      <c r="AH18" s="8"/>
      <c r="AI18" s="8"/>
      <c r="AJ18" s="8"/>
      <c r="AK18" s="8"/>
      <c r="AL18" s="8"/>
      <c r="AN18" s="8"/>
    </row>
    <row r="19" spans="2:44">
      <c r="B19" s="7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8"/>
      <c r="AD19" s="8"/>
      <c r="AE19" s="8"/>
      <c r="AG19" s="8"/>
      <c r="AH19" s="8"/>
      <c r="AI19" s="8"/>
      <c r="AJ19" s="8"/>
      <c r="AK19" s="8"/>
      <c r="AL19" s="8"/>
      <c r="AN19" s="8"/>
    </row>
    <row r="20" spans="2:44">
      <c r="B20" s="5" t="s">
        <v>12</v>
      </c>
      <c r="C20" s="14">
        <v>0.27781675407537559</v>
      </c>
      <c r="D20" s="14">
        <v>0.29884096952927547</v>
      </c>
      <c r="E20" s="14">
        <v>0.28554297033158038</v>
      </c>
      <c r="F20" s="14">
        <v>0.30544843813694522</v>
      </c>
      <c r="G20" s="14">
        <v>0.30588803626812133</v>
      </c>
      <c r="H20" s="14">
        <v>0.26989073189774704</v>
      </c>
      <c r="I20" s="14">
        <v>0.28884598406669881</v>
      </c>
      <c r="J20" s="14">
        <v>0.27738885752699871</v>
      </c>
      <c r="K20" s="14">
        <v>0.28002575558278281</v>
      </c>
      <c r="L20" s="14">
        <v>0.29678045018254068</v>
      </c>
      <c r="M20" s="14">
        <v>0.29027222046456247</v>
      </c>
      <c r="N20" s="14">
        <v>0.28544046792287747</v>
      </c>
      <c r="O20" s="14">
        <v>0.29938334401947742</v>
      </c>
      <c r="P20" s="14">
        <v>0.27725413034779106</v>
      </c>
      <c r="Q20" s="14">
        <v>0.26111568205238733</v>
      </c>
      <c r="R20" s="14">
        <v>0.27800000000000002</v>
      </c>
      <c r="S20" s="14">
        <v>0.26600000000000001</v>
      </c>
      <c r="T20" s="14">
        <v>0.254</v>
      </c>
      <c r="U20" s="14">
        <v>0.251</v>
      </c>
      <c r="V20" s="14">
        <v>0.252</v>
      </c>
      <c r="W20" s="14">
        <v>0.26</v>
      </c>
      <c r="X20" s="14">
        <v>0.255</v>
      </c>
      <c r="Y20" s="14"/>
      <c r="Z20" s="14"/>
      <c r="AB20" s="14">
        <v>0.27</v>
      </c>
      <c r="AC20" s="14">
        <v>0.26600000000000001</v>
      </c>
      <c r="AD20" s="14"/>
      <c r="AE20" s="14"/>
      <c r="AG20" s="14">
        <v>0.29199999999999998</v>
      </c>
      <c r="AH20" s="14">
        <v>0.28499999999999998</v>
      </c>
      <c r="AI20" s="14">
        <v>0.28799999999999998</v>
      </c>
      <c r="AJ20" s="14">
        <v>0.27900000000000003</v>
      </c>
      <c r="AK20" s="14">
        <v>0.25600000000000001</v>
      </c>
      <c r="AL20" s="14">
        <v>0.25700000000000001</v>
      </c>
      <c r="AN20" s="14">
        <v>0.26800000000000002</v>
      </c>
    </row>
    <row r="21" spans="2:44">
      <c r="B21" s="5" t="s">
        <v>13</v>
      </c>
      <c r="C21" s="14">
        <v>0.13301103868729489</v>
      </c>
      <c r="D21" s="14">
        <v>0.11695233170922596</v>
      </c>
      <c r="E21" s="14">
        <v>0.11904848378675448</v>
      </c>
      <c r="F21" s="14">
        <v>0.11887605701078062</v>
      </c>
      <c r="G21" s="14">
        <v>0.12319090483647153</v>
      </c>
      <c r="H21" s="14">
        <v>0.12995879723050283</v>
      </c>
      <c r="I21" s="14">
        <v>0.12414844647161863</v>
      </c>
      <c r="J21" s="14">
        <v>0.1348190155283843</v>
      </c>
      <c r="K21" s="14">
        <v>0.12301063548853074</v>
      </c>
      <c r="L21" s="14">
        <v>0.13092703456937649</v>
      </c>
      <c r="M21" s="14">
        <v>0.13314201211387114</v>
      </c>
      <c r="N21" s="14">
        <v>0.15589149704197225</v>
      </c>
      <c r="O21" s="14">
        <v>0.13683169181669766</v>
      </c>
      <c r="P21" s="14">
        <v>0.13808515846490554</v>
      </c>
      <c r="Q21" s="14">
        <v>0.14754618527081673</v>
      </c>
      <c r="R21" s="14">
        <v>0.15</v>
      </c>
      <c r="S21" s="14">
        <v>0.153</v>
      </c>
      <c r="T21" s="14">
        <v>0.14199999999999999</v>
      </c>
      <c r="U21" s="14">
        <v>0.127</v>
      </c>
      <c r="V21" s="14">
        <v>0.14599999999999999</v>
      </c>
      <c r="W21" s="14">
        <v>0.13200000000000001</v>
      </c>
      <c r="X21" s="14">
        <v>0.13300000000000001</v>
      </c>
      <c r="Y21" s="14"/>
      <c r="Z21" s="14"/>
      <c r="AB21" s="14">
        <v>0.109</v>
      </c>
      <c r="AC21" s="14">
        <v>0.105</v>
      </c>
      <c r="AD21" s="14"/>
      <c r="AE21" s="14"/>
      <c r="AG21" s="14">
        <v>0.122</v>
      </c>
      <c r="AH21" s="14">
        <v>0.128</v>
      </c>
      <c r="AI21" s="14">
        <v>0.13600000000000001</v>
      </c>
      <c r="AJ21" s="14">
        <v>0.14299999999999999</v>
      </c>
      <c r="AK21" s="14">
        <v>0.14199999999999999</v>
      </c>
      <c r="AL21" s="14">
        <v>0.13300000000000001</v>
      </c>
      <c r="AN21" s="14">
        <v>0.107</v>
      </c>
    </row>
    <row r="22" spans="2:44">
      <c r="B22" s="5" t="s">
        <v>14</v>
      </c>
      <c r="C22" s="14">
        <v>0.16364182908371394</v>
      </c>
      <c r="D22" s="14">
        <v>0.16570222481385422</v>
      </c>
      <c r="E22" s="14">
        <v>0.15205185960757461</v>
      </c>
      <c r="F22" s="14">
        <v>0.17022454720418045</v>
      </c>
      <c r="G22" s="14">
        <v>0.17089731257023136</v>
      </c>
      <c r="H22" s="14">
        <v>0.16419363946248366</v>
      </c>
      <c r="I22" s="14">
        <v>0.16292951312259321</v>
      </c>
      <c r="J22" s="14">
        <v>0.15612032221904179</v>
      </c>
      <c r="K22" s="14">
        <v>0.14617973967756079</v>
      </c>
      <c r="L22" s="14">
        <v>0.13377292560047574</v>
      </c>
      <c r="M22" s="14">
        <v>0.13330106664786112</v>
      </c>
      <c r="N22" s="14">
        <v>0.11252741574574737</v>
      </c>
      <c r="O22" s="14">
        <v>0.12214466287117567</v>
      </c>
      <c r="P22" s="14">
        <v>0.11884283581726729</v>
      </c>
      <c r="Q22" s="14">
        <v>0.12762423500022613</v>
      </c>
      <c r="R22" s="14">
        <v>0.129</v>
      </c>
      <c r="S22" s="14">
        <v>0.13500000000000001</v>
      </c>
      <c r="T22" s="14">
        <v>0.127</v>
      </c>
      <c r="U22" s="14">
        <v>0.127</v>
      </c>
      <c r="V22" s="14">
        <v>0.115</v>
      </c>
      <c r="W22" s="14">
        <v>0.11799999999999999</v>
      </c>
      <c r="X22" s="14">
        <v>0.121</v>
      </c>
      <c r="Y22" s="14"/>
      <c r="Z22" s="14"/>
      <c r="AB22" s="14">
        <v>0.11799999999999999</v>
      </c>
      <c r="AC22" s="14">
        <v>0.12</v>
      </c>
      <c r="AD22" s="14"/>
      <c r="AE22" s="14"/>
      <c r="AG22" s="14">
        <v>0.125</v>
      </c>
      <c r="AH22" s="14">
        <v>0.125</v>
      </c>
      <c r="AI22" s="14">
        <v>0.13100000000000001</v>
      </c>
      <c r="AJ22" s="14">
        <v>0.125</v>
      </c>
      <c r="AK22" s="14">
        <v>0.126</v>
      </c>
      <c r="AL22" s="14">
        <v>0.11899999999999999</v>
      </c>
      <c r="AN22" s="14">
        <v>0.11899999999999999</v>
      </c>
    </row>
    <row r="23" spans="2:44">
      <c r="B23" s="5" t="s">
        <v>15</v>
      </c>
      <c r="C23" s="14">
        <v>8.9350174579715377E-2</v>
      </c>
      <c r="D23" s="14">
        <v>8.5966449963663316E-2</v>
      </c>
      <c r="E23" s="14">
        <v>8.4078521164566156E-2</v>
      </c>
      <c r="F23" s="14">
        <v>8.3116883364834221E-2</v>
      </c>
      <c r="G23" s="14">
        <v>8.7467040314516437E-2</v>
      </c>
      <c r="H23" s="14">
        <v>8.5758752170057975E-2</v>
      </c>
      <c r="I23" s="14">
        <v>8.3804914410558359E-2</v>
      </c>
      <c r="J23" s="14">
        <v>8.4779179682799619E-2</v>
      </c>
      <c r="K23" s="14">
        <v>8.0930413442476479E-2</v>
      </c>
      <c r="L23" s="14">
        <v>8.0270927770720563E-2</v>
      </c>
      <c r="M23" s="14">
        <v>7.8169710367521225E-2</v>
      </c>
      <c r="N23" s="14">
        <v>9.9229181979169481E-2</v>
      </c>
      <c r="O23" s="14">
        <v>7.8462198413722012E-2</v>
      </c>
      <c r="P23" s="14">
        <v>7.5347557916522312E-2</v>
      </c>
      <c r="Q23" s="14">
        <v>8.1124485744144728E-2</v>
      </c>
      <c r="R23" s="14">
        <v>8.1000000000000003E-2</v>
      </c>
      <c r="S23" s="14">
        <v>8.3000000000000004E-2</v>
      </c>
      <c r="T23" s="14">
        <v>7.2999999999999995E-2</v>
      </c>
      <c r="U23" s="14">
        <v>8.5000000000000006E-2</v>
      </c>
      <c r="V23" s="14">
        <v>9.2999999999999999E-2</v>
      </c>
      <c r="W23" s="14">
        <v>8.2000000000000003E-2</v>
      </c>
      <c r="X23" s="14">
        <v>0.08</v>
      </c>
      <c r="Y23" s="14"/>
      <c r="Z23" s="14"/>
      <c r="AB23" s="14">
        <v>8.1000000000000003E-2</v>
      </c>
      <c r="AC23" s="14">
        <v>7.9000000000000001E-2</v>
      </c>
      <c r="AD23" s="14"/>
      <c r="AE23" s="14"/>
      <c r="AG23" s="14">
        <v>8.5999999999999993E-2</v>
      </c>
      <c r="AH23" s="14">
        <v>8.5000000000000006E-2</v>
      </c>
      <c r="AI23" s="14">
        <v>8.5000000000000006E-2</v>
      </c>
      <c r="AJ23" s="14">
        <v>7.9000000000000001E-2</v>
      </c>
      <c r="AK23" s="14">
        <v>8.4000000000000005E-2</v>
      </c>
      <c r="AL23" s="14">
        <v>8.1000000000000003E-2</v>
      </c>
      <c r="AN23" s="14">
        <v>0.08</v>
      </c>
    </row>
    <row r="24" spans="2:44">
      <c r="B24" s="5" t="s">
        <v>16</v>
      </c>
      <c r="C24" s="14">
        <v>1.014149530778145E-2</v>
      </c>
      <c r="D24" s="14">
        <v>9.8702095450598007E-3</v>
      </c>
      <c r="E24" s="14">
        <v>1.3356682066560287E-2</v>
      </c>
      <c r="F24" s="14">
        <v>2.2014054638632669E-2</v>
      </c>
      <c r="G24" s="14">
        <v>1.4866879876459576E-2</v>
      </c>
      <c r="H24" s="14">
        <v>2.600428127260692E-2</v>
      </c>
      <c r="I24" s="14">
        <v>5.0529378241123968E-3</v>
      </c>
      <c r="J24" s="14">
        <v>5.220857537263951E-3</v>
      </c>
      <c r="K24" s="14">
        <v>8.4287857753750396E-3</v>
      </c>
      <c r="L24" s="14">
        <v>1.0854468761817691E-2</v>
      </c>
      <c r="M24" s="14">
        <v>9.9677390545418725E-3</v>
      </c>
      <c r="N24" s="14">
        <v>1.1078455592423991E-2</v>
      </c>
      <c r="O24" s="14">
        <v>1.0290165766579738E-2</v>
      </c>
      <c r="P24" s="14">
        <v>2.4655599027488841E-2</v>
      </c>
      <c r="Q24" s="14">
        <v>2.2914491453164265E-3</v>
      </c>
      <c r="R24" s="14">
        <v>1.4E-2</v>
      </c>
      <c r="S24" s="14">
        <v>7.0000000000000001E-3</v>
      </c>
      <c r="T24" s="14">
        <v>1.6E-2</v>
      </c>
      <c r="U24" s="14">
        <v>8.0000000000000002E-3</v>
      </c>
      <c r="V24" s="14">
        <v>-2E-3</v>
      </c>
      <c r="W24" s="14">
        <v>1.4E-2</v>
      </c>
      <c r="X24" s="14">
        <v>1.2E-2</v>
      </c>
      <c r="Y24" s="14"/>
      <c r="Z24" s="14"/>
      <c r="AB24" s="14">
        <v>1.4E-2</v>
      </c>
      <c r="AC24" s="14">
        <v>1.2E-2</v>
      </c>
      <c r="AD24" s="14"/>
      <c r="AE24" s="14"/>
      <c r="AG24" s="14">
        <v>1.4E-2</v>
      </c>
      <c r="AH24" s="14">
        <v>1.2999999999999999E-2</v>
      </c>
      <c r="AI24" s="14">
        <v>0.01</v>
      </c>
      <c r="AJ24" s="14">
        <v>1.2999999999999999E-2</v>
      </c>
      <c r="AK24" s="14">
        <v>7.0000000000000001E-3</v>
      </c>
      <c r="AL24" s="14">
        <v>1.2999999999999999E-2</v>
      </c>
      <c r="AN24" s="14">
        <v>1.2999999999999999E-2</v>
      </c>
    </row>
    <row r="25" spans="2:44">
      <c r="B25" s="5" t="s">
        <v>17</v>
      </c>
      <c r="C25" s="14">
        <v>-9.2138204220963693E-4</v>
      </c>
      <c r="D25" s="14">
        <v>-1.0266315301629622E-3</v>
      </c>
      <c r="E25" s="14">
        <v>2.1129136898761391E-2</v>
      </c>
      <c r="F25" s="14">
        <v>1.5930115055805563E-2</v>
      </c>
      <c r="G25" s="14">
        <v>9.95351534089918E-3</v>
      </c>
      <c r="H25" s="14">
        <v>8.9321975538347725E-3</v>
      </c>
      <c r="I25" s="14">
        <v>1.4934829103771211E-2</v>
      </c>
      <c r="J25" s="14">
        <v>2.3711664120755378E-2</v>
      </c>
      <c r="K25" s="14">
        <v>1.6486710868967955E-2</v>
      </c>
      <c r="L25" s="14">
        <v>1.3833135932090714E-2</v>
      </c>
      <c r="M25" s="14">
        <v>1.9732598965927876E-2</v>
      </c>
      <c r="N25" s="14">
        <v>5.6037653238705055E-2</v>
      </c>
      <c r="O25" s="14">
        <v>0.02</v>
      </c>
      <c r="P25" s="14">
        <v>3.0644684566790793E-2</v>
      </c>
      <c r="Q25" s="14">
        <v>2.5000000000000001E-2</v>
      </c>
      <c r="R25" s="14">
        <v>2.1999999999999999E-2</v>
      </c>
      <c r="S25" s="14">
        <v>0.03</v>
      </c>
      <c r="T25" s="14">
        <v>3.5000000000000003E-2</v>
      </c>
      <c r="U25" s="14">
        <v>1.4E-2</v>
      </c>
      <c r="V25" s="14">
        <v>2.8000000000000001E-2</v>
      </c>
      <c r="W25" s="14">
        <v>2.5999999999999999E-2</v>
      </c>
      <c r="X25" s="14">
        <v>2.9000000000000001E-2</v>
      </c>
      <c r="Y25" s="14"/>
      <c r="Z25" s="14"/>
      <c r="AB25" s="14">
        <v>2.5999999999999999E-2</v>
      </c>
      <c r="AC25" s="14">
        <v>2.9000000000000001E-2</v>
      </c>
      <c r="AD25" s="14"/>
      <c r="AE25" s="14"/>
      <c r="AG25" s="14">
        <v>4.7E-2</v>
      </c>
      <c r="AH25" s="14">
        <v>5.2999999999999999E-2</v>
      </c>
      <c r="AI25" s="14">
        <v>2.8000000000000001E-2</v>
      </c>
      <c r="AJ25" s="14">
        <v>2.4E-2</v>
      </c>
      <c r="AK25" s="14">
        <v>2.5000000000000001E-2</v>
      </c>
      <c r="AL25" s="14">
        <v>2.8000000000000001E-2</v>
      </c>
      <c r="AN25" s="14">
        <v>2.7E-2</v>
      </c>
    </row>
    <row r="26" spans="2:44">
      <c r="B26" s="17" t="s">
        <v>19</v>
      </c>
      <c r="C26" s="16">
        <v>0.67300000000000004</v>
      </c>
      <c r="D26" s="16">
        <v>0.67699999999999994</v>
      </c>
      <c r="E26" s="16">
        <v>0.67499999999999993</v>
      </c>
      <c r="F26" s="16">
        <v>0.71599999999999997</v>
      </c>
      <c r="G26" s="16">
        <v>0.71200000000000008</v>
      </c>
      <c r="H26" s="16">
        <v>0.68500000000000005</v>
      </c>
      <c r="I26" s="16">
        <v>0.68</v>
      </c>
      <c r="J26" s="16">
        <v>0.68200000000000005</v>
      </c>
      <c r="K26" s="16">
        <v>0.65500000000000003</v>
      </c>
      <c r="L26" s="16">
        <v>0.66600000000000004</v>
      </c>
      <c r="M26" s="16">
        <v>0.66400000000000003</v>
      </c>
      <c r="N26" s="16">
        <v>0.72</v>
      </c>
      <c r="O26" s="16">
        <v>0.66800000000000004</v>
      </c>
      <c r="P26" s="16">
        <v>0.66500000000000004</v>
      </c>
      <c r="Q26" s="16">
        <v>0.64500000000000002</v>
      </c>
      <c r="R26" s="16">
        <v>0.67400000000000004</v>
      </c>
      <c r="S26" s="16">
        <v>0.67400000000000004</v>
      </c>
      <c r="T26" s="16">
        <v>0.64700000000000002</v>
      </c>
      <c r="U26" s="16">
        <v>0.61199999999999999</v>
      </c>
      <c r="V26" s="16">
        <v>0.63200000000000001</v>
      </c>
      <c r="W26" s="16">
        <v>0.63200000000000001</v>
      </c>
      <c r="X26" s="16">
        <v>0.63</v>
      </c>
      <c r="Y26" s="16"/>
      <c r="Z26" s="16"/>
      <c r="AB26" s="16">
        <v>0.61799999999999999</v>
      </c>
      <c r="AC26" s="16">
        <v>0.61099999999999999</v>
      </c>
      <c r="AD26" s="16"/>
      <c r="AE26" s="16"/>
      <c r="AG26" s="16">
        <v>0.68500000000000005</v>
      </c>
      <c r="AH26" s="16">
        <v>0.68899999999999995</v>
      </c>
      <c r="AI26" s="16">
        <v>0.67800000000000005</v>
      </c>
      <c r="AJ26" s="16">
        <v>0.66300000000000003</v>
      </c>
      <c r="AK26" s="16">
        <v>0.64</v>
      </c>
      <c r="AL26" s="16">
        <v>0.63100000000000001</v>
      </c>
      <c r="AN26" s="16">
        <v>0.61399999999999999</v>
      </c>
    </row>
    <row r="27" spans="2:44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  <c r="S27" s="8"/>
      <c r="T27" s="8"/>
      <c r="U27" s="14"/>
      <c r="V27" s="14"/>
      <c r="W27" s="8"/>
      <c r="X27" s="8"/>
      <c r="Y27" s="14"/>
      <c r="Z27" s="14"/>
      <c r="AB27" s="8"/>
      <c r="AC27" s="8"/>
      <c r="AD27" s="14"/>
      <c r="AE27" s="14"/>
      <c r="AG27" s="8"/>
      <c r="AH27" s="8"/>
      <c r="AI27" s="14"/>
      <c r="AJ27" s="14"/>
      <c r="AK27" s="8"/>
      <c r="AL27" s="8"/>
      <c r="AN27" s="8"/>
    </row>
    <row r="28" spans="2:44">
      <c r="B28" s="5" t="s">
        <v>18</v>
      </c>
      <c r="C28" s="14">
        <v>0.19800000000000001</v>
      </c>
      <c r="D28" s="14">
        <v>0.188</v>
      </c>
      <c r="E28" s="14">
        <v>0.188</v>
      </c>
      <c r="F28" s="14">
        <v>0.20599999999999999</v>
      </c>
      <c r="G28" s="14">
        <v>0.19900000000000001</v>
      </c>
      <c r="H28" s="14">
        <v>0.189</v>
      </c>
      <c r="I28" s="14">
        <v>0.19</v>
      </c>
      <c r="J28" s="14">
        <v>0.19400000000000001</v>
      </c>
      <c r="K28" s="14">
        <v>0.19</v>
      </c>
      <c r="L28" s="14">
        <v>0.19757480619269571</v>
      </c>
      <c r="M28" s="14">
        <v>0.18783612140632949</v>
      </c>
      <c r="N28" s="14">
        <v>0.20100000000000001</v>
      </c>
      <c r="O28" s="14">
        <v>0.17399999999999999</v>
      </c>
      <c r="P28" s="14">
        <v>0.18099999999999999</v>
      </c>
      <c r="Q28" s="14">
        <v>0.189</v>
      </c>
      <c r="R28" s="14">
        <v>0.20899999999999999</v>
      </c>
      <c r="S28" s="14">
        <v>0.19600000000000001</v>
      </c>
      <c r="T28" s="14">
        <v>0.20300000000000001</v>
      </c>
      <c r="U28" s="14">
        <v>0.20599999999999999</v>
      </c>
      <c r="V28" s="14">
        <v>0.20599999999999999</v>
      </c>
      <c r="W28" s="14">
        <v>0.20399999999999999</v>
      </c>
      <c r="X28" s="14">
        <v>0.215</v>
      </c>
      <c r="Y28" s="14"/>
      <c r="Z28" s="14"/>
      <c r="AB28" s="14">
        <v>0.219</v>
      </c>
      <c r="AC28" s="14">
        <v>0.22900000000000001</v>
      </c>
      <c r="AD28" s="14"/>
      <c r="AE28" s="14"/>
      <c r="AG28" s="14">
        <v>0.19500000000000001</v>
      </c>
      <c r="AH28" s="14">
        <v>0.193</v>
      </c>
      <c r="AI28" s="14">
        <v>0.19400000000000001</v>
      </c>
      <c r="AJ28" s="14">
        <v>0.189</v>
      </c>
      <c r="AK28" s="14">
        <v>0.20300000000000001</v>
      </c>
      <c r="AL28" s="14">
        <v>0.20899999999999999</v>
      </c>
      <c r="AN28" s="14">
        <v>0.224</v>
      </c>
      <c r="AO28" s="144"/>
      <c r="AP28" s="40"/>
      <c r="AR28" s="40"/>
    </row>
    <row r="29" spans="2:44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C29" s="8"/>
      <c r="AD29" s="8"/>
      <c r="AE29" s="8"/>
      <c r="AG29" s="8"/>
      <c r="AH29" s="8"/>
      <c r="AI29" s="8"/>
      <c r="AJ29" s="8"/>
      <c r="AK29" s="8"/>
      <c r="AL29" s="8"/>
      <c r="AN29" s="8"/>
    </row>
    <row r="30" spans="2:44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G30" s="8"/>
      <c r="AH30" s="8"/>
      <c r="AI30" s="8"/>
      <c r="AJ30" s="8"/>
      <c r="AK30" s="8"/>
      <c r="AL30" s="8"/>
      <c r="AN30" s="8"/>
    </row>
    <row r="31" spans="2:44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C31" s="8"/>
      <c r="AD31" s="8"/>
      <c r="AE31" s="8"/>
      <c r="AG31" s="8"/>
      <c r="AH31" s="8"/>
      <c r="AI31" s="8"/>
      <c r="AJ31" s="8"/>
      <c r="AK31" s="8"/>
      <c r="AL31" s="8"/>
      <c r="AN31" s="8"/>
    </row>
    <row r="32" spans="2:44">
      <c r="B32" s="5" t="s">
        <v>21</v>
      </c>
      <c r="C32" s="13">
        <v>2993.507439</v>
      </c>
      <c r="D32" s="13">
        <v>12567.221883049977</v>
      </c>
      <c r="E32" s="13">
        <v>18866.899663710021</v>
      </c>
      <c r="F32" s="13">
        <v>26308.184961099989</v>
      </c>
      <c r="G32" s="13">
        <v>2916.8</v>
      </c>
      <c r="H32" s="13">
        <v>5025.8</v>
      </c>
      <c r="I32" s="13">
        <v>8583</v>
      </c>
      <c r="J32" s="13">
        <v>13630</v>
      </c>
      <c r="K32" s="13">
        <v>1740</v>
      </c>
      <c r="L32" s="13">
        <v>5276</v>
      </c>
      <c r="M32" s="13">
        <v>8959</v>
      </c>
      <c r="N32" s="13">
        <v>19576.881632000001</v>
      </c>
      <c r="O32" s="13">
        <v>2942</v>
      </c>
      <c r="P32" s="13">
        <v>7091</v>
      </c>
      <c r="Q32" s="13">
        <v>12742</v>
      </c>
      <c r="R32" s="13">
        <v>23173</v>
      </c>
      <c r="S32" s="13">
        <v>3994</v>
      </c>
      <c r="T32" s="13">
        <v>10528</v>
      </c>
      <c r="U32" s="13">
        <v>17136</v>
      </c>
      <c r="V32" s="13">
        <v>27323</v>
      </c>
      <c r="W32" s="13">
        <v>2385</v>
      </c>
      <c r="X32" s="13">
        <v>11170</v>
      </c>
      <c r="Y32" s="13"/>
      <c r="Z32" s="13"/>
      <c r="AB32" s="13">
        <v>2385</v>
      </c>
      <c r="AC32" s="13">
        <v>11170</v>
      </c>
      <c r="AD32" s="13"/>
      <c r="AE32" s="13"/>
      <c r="AG32" s="13">
        <v>26308.184961099989</v>
      </c>
      <c r="AH32" s="13">
        <v>13630</v>
      </c>
      <c r="AI32" s="13">
        <v>19577</v>
      </c>
      <c r="AJ32" s="13">
        <v>23173</v>
      </c>
      <c r="AK32" s="13">
        <v>27323</v>
      </c>
      <c r="AL32" s="13">
        <v>11170</v>
      </c>
      <c r="AN32" s="13">
        <v>11170</v>
      </c>
      <c r="AP32" s="30"/>
      <c r="AQ32" s="30"/>
      <c r="AR32" s="30"/>
    </row>
    <row r="33" spans="2:44">
      <c r="B33" s="5" t="s">
        <v>22</v>
      </c>
      <c r="C33" s="13">
        <v>7517.0465159200003</v>
      </c>
      <c r="D33" s="13">
        <v>853.5826899399982</v>
      </c>
      <c r="E33" s="13">
        <v>551.18694733000189</v>
      </c>
      <c r="F33" s="13">
        <v>1861.1817352099968</v>
      </c>
      <c r="G33" s="13">
        <v>1636.3516582699999</v>
      </c>
      <c r="H33" s="13">
        <v>3686.6745842300038</v>
      </c>
      <c r="I33" s="13">
        <v>6459.2127677099934</v>
      </c>
      <c r="J33" s="13">
        <v>8736.3553533513805</v>
      </c>
      <c r="K33" s="13">
        <v>11481.092139469991</v>
      </c>
      <c r="L33" s="13">
        <v>7541.8246194899957</v>
      </c>
      <c r="M33" s="13">
        <v>8208.1636156699988</v>
      </c>
      <c r="N33" s="13">
        <v>4429.3221643400002</v>
      </c>
      <c r="O33" s="13">
        <v>9741</v>
      </c>
      <c r="P33" s="13">
        <v>3653</v>
      </c>
      <c r="Q33" s="13">
        <v>5072</v>
      </c>
      <c r="R33" s="13">
        <v>6410</v>
      </c>
      <c r="S33" s="13">
        <v>4123</v>
      </c>
      <c r="T33" s="13">
        <v>4515</v>
      </c>
      <c r="U33" s="13">
        <v>3751</v>
      </c>
      <c r="V33" s="13">
        <v>5285</v>
      </c>
      <c r="W33" s="13">
        <v>3058</v>
      </c>
      <c r="X33" s="13">
        <v>5623</v>
      </c>
      <c r="Y33" s="13"/>
      <c r="Z33" s="13"/>
      <c r="AB33" s="13">
        <v>3058</v>
      </c>
      <c r="AC33" s="13">
        <v>5623</v>
      </c>
      <c r="AD33" s="13"/>
      <c r="AE33" s="13"/>
      <c r="AG33" s="13">
        <v>1861.1817352099968</v>
      </c>
      <c r="AH33" s="13">
        <v>8736</v>
      </c>
      <c r="AI33" s="13">
        <v>4429</v>
      </c>
      <c r="AJ33" s="13">
        <v>6410</v>
      </c>
      <c r="AK33" s="13">
        <v>5285</v>
      </c>
      <c r="AL33" s="13">
        <v>5623</v>
      </c>
      <c r="AN33" s="13">
        <v>5623</v>
      </c>
      <c r="AP33" s="30"/>
      <c r="AQ33" s="30"/>
      <c r="AR33" s="30"/>
    </row>
    <row r="34" spans="2:44">
      <c r="B34" s="5" t="s">
        <v>23</v>
      </c>
      <c r="C34" s="13">
        <v>15077</v>
      </c>
      <c r="D34" s="13">
        <v>22422</v>
      </c>
      <c r="E34" s="13">
        <v>25243</v>
      </c>
      <c r="F34" s="13">
        <v>27587</v>
      </c>
      <c r="G34" s="13">
        <v>27635</v>
      </c>
      <c r="H34" s="13">
        <v>27576</v>
      </c>
      <c r="I34" s="13">
        <v>27584</v>
      </c>
      <c r="J34" s="13">
        <v>27874</v>
      </c>
      <c r="K34" s="13">
        <v>28169</v>
      </c>
      <c r="L34" s="13">
        <v>24542</v>
      </c>
      <c r="M34" s="13">
        <v>26187</v>
      </c>
      <c r="N34" s="13">
        <v>22901</v>
      </c>
      <c r="O34" s="13">
        <v>31540</v>
      </c>
      <c r="P34" s="13">
        <v>31850</v>
      </c>
      <c r="Q34" s="13">
        <v>31916</v>
      </c>
      <c r="R34" s="13">
        <v>32562</v>
      </c>
      <c r="S34" s="13">
        <v>33041</v>
      </c>
      <c r="T34" s="13">
        <v>33544</v>
      </c>
      <c r="U34" s="13">
        <v>33417</v>
      </c>
      <c r="V34" s="13">
        <v>33481</v>
      </c>
      <c r="W34" s="13">
        <v>33684</v>
      </c>
      <c r="X34" s="13">
        <v>42291</v>
      </c>
      <c r="Y34" s="13"/>
      <c r="Z34" s="13"/>
      <c r="AB34" s="13">
        <v>33684</v>
      </c>
      <c r="AC34" s="13">
        <v>42291</v>
      </c>
      <c r="AD34" s="13"/>
      <c r="AE34" s="13"/>
      <c r="AG34" s="13">
        <v>27587</v>
      </c>
      <c r="AH34" s="13">
        <v>27874</v>
      </c>
      <c r="AI34" s="13">
        <v>22910</v>
      </c>
      <c r="AJ34" s="13">
        <v>32562</v>
      </c>
      <c r="AK34" s="13">
        <v>33481</v>
      </c>
      <c r="AL34" s="13">
        <v>42291</v>
      </c>
      <c r="AN34" s="13">
        <v>42291</v>
      </c>
      <c r="AP34" s="30"/>
      <c r="AQ34" s="30"/>
      <c r="AR34" s="30"/>
    </row>
    <row r="35" spans="2:44">
      <c r="B35" s="5" t="s">
        <v>24</v>
      </c>
      <c r="C35" s="13">
        <v>34071</v>
      </c>
      <c r="D35" s="13">
        <v>37086</v>
      </c>
      <c r="E35" s="13">
        <v>38620</v>
      </c>
      <c r="F35" s="13">
        <v>39735</v>
      </c>
      <c r="G35" s="13">
        <v>40987</v>
      </c>
      <c r="H35" s="13">
        <v>40273</v>
      </c>
      <c r="I35" s="13">
        <v>42045</v>
      </c>
      <c r="J35" s="13">
        <v>44832</v>
      </c>
      <c r="K35" s="13">
        <v>46773</v>
      </c>
      <c r="L35" s="13">
        <v>47643</v>
      </c>
      <c r="M35" s="13">
        <v>48285</v>
      </c>
      <c r="N35" s="13">
        <v>47317</v>
      </c>
      <c r="O35" s="13">
        <v>49935</v>
      </c>
      <c r="P35" s="13">
        <v>49609</v>
      </c>
      <c r="Q35" s="13">
        <v>52510</v>
      </c>
      <c r="R35" s="13">
        <v>54021</v>
      </c>
      <c r="S35" s="13">
        <v>55606</v>
      </c>
      <c r="T35" s="13">
        <v>54768</v>
      </c>
      <c r="U35" s="13">
        <v>58573</v>
      </c>
      <c r="V35" s="13">
        <v>61681</v>
      </c>
      <c r="W35" s="13">
        <v>66809</v>
      </c>
      <c r="X35" s="13">
        <v>65290</v>
      </c>
      <c r="Y35" s="13"/>
      <c r="Z35" s="13"/>
      <c r="AB35" s="13">
        <v>66827</v>
      </c>
      <c r="AC35" s="13">
        <v>65332</v>
      </c>
      <c r="AD35" s="13"/>
      <c r="AE35" s="13"/>
      <c r="AG35" s="13">
        <v>39735</v>
      </c>
      <c r="AH35" s="13">
        <v>44832</v>
      </c>
      <c r="AI35" s="13">
        <v>47317</v>
      </c>
      <c r="AJ35" s="13">
        <v>54021</v>
      </c>
      <c r="AK35" s="13">
        <v>61681</v>
      </c>
      <c r="AL35" s="13">
        <v>65290</v>
      </c>
      <c r="AN35" s="13">
        <v>65332</v>
      </c>
      <c r="AP35" s="30"/>
      <c r="AQ35" s="30"/>
      <c r="AR35" s="30"/>
    </row>
    <row r="36" spans="2:44">
      <c r="B36" s="5" t="s">
        <v>25</v>
      </c>
      <c r="C36" s="12">
        <v>0.44</v>
      </c>
      <c r="D36" s="12">
        <v>0.6</v>
      </c>
      <c r="E36" s="12">
        <v>0.65</v>
      </c>
      <c r="F36" s="12">
        <v>0.69</v>
      </c>
      <c r="G36" s="12">
        <v>0.7</v>
      </c>
      <c r="H36" s="12">
        <v>0.7</v>
      </c>
      <c r="I36" s="12">
        <v>0.7</v>
      </c>
      <c r="J36" s="12">
        <v>0.6</v>
      </c>
      <c r="K36" s="12">
        <v>0.6</v>
      </c>
      <c r="L36" s="12">
        <v>0.52</v>
      </c>
      <c r="M36" s="12">
        <v>0.5</v>
      </c>
      <c r="N36" s="12">
        <v>0.5</v>
      </c>
      <c r="O36" s="12">
        <v>0.63162382496299951</v>
      </c>
      <c r="P36" s="12">
        <v>0.6</v>
      </c>
      <c r="Q36" s="12">
        <v>0.6</v>
      </c>
      <c r="R36" s="12">
        <v>0.6</v>
      </c>
      <c r="S36" s="12">
        <v>0.6</v>
      </c>
      <c r="T36" s="12">
        <v>0.6</v>
      </c>
      <c r="U36" s="12">
        <v>0.56999999999999995</v>
      </c>
      <c r="V36" s="12">
        <v>0.54</v>
      </c>
      <c r="W36" s="12">
        <v>0.5</v>
      </c>
      <c r="X36" s="12">
        <v>0.65</v>
      </c>
      <c r="Y36" s="12"/>
      <c r="Z36" s="12"/>
      <c r="AB36" s="12">
        <v>0.5</v>
      </c>
      <c r="AC36" s="12">
        <v>0.65</v>
      </c>
      <c r="AD36" s="12"/>
      <c r="AE36" s="12"/>
      <c r="AG36" s="12">
        <v>0.69</v>
      </c>
      <c r="AH36" s="12">
        <v>0.6</v>
      </c>
      <c r="AI36" s="12">
        <v>0.5</v>
      </c>
      <c r="AJ36" s="12">
        <v>0.6</v>
      </c>
      <c r="AK36" s="12">
        <v>0.54</v>
      </c>
      <c r="AL36" s="12">
        <v>0.65</v>
      </c>
      <c r="AN36" s="12">
        <v>0.65</v>
      </c>
    </row>
    <row r="37" spans="2:44">
      <c r="B37" s="5" t="s">
        <v>26</v>
      </c>
      <c r="C37" s="12">
        <v>0.92</v>
      </c>
      <c r="D37" s="12">
        <v>1.1200000000000001</v>
      </c>
      <c r="E37" s="12">
        <v>1.24</v>
      </c>
      <c r="F37" s="12">
        <v>1.39</v>
      </c>
      <c r="G37" s="12">
        <v>1.5</v>
      </c>
      <c r="H37" s="12">
        <v>1.4</v>
      </c>
      <c r="I37" s="12">
        <v>1.3</v>
      </c>
      <c r="J37" s="12">
        <v>1.3</v>
      </c>
      <c r="K37" s="12">
        <v>1.2</v>
      </c>
      <c r="L37" s="12">
        <v>1.03</v>
      </c>
      <c r="M37" s="12">
        <v>1.1000000000000001</v>
      </c>
      <c r="N37" s="12">
        <v>1</v>
      </c>
      <c r="O37" s="12">
        <v>1.1233635091240761</v>
      </c>
      <c r="P37" s="12">
        <v>1.1000000000000001</v>
      </c>
      <c r="Q37" s="12">
        <v>1.1000000000000001</v>
      </c>
      <c r="R37" s="12">
        <v>1.1000000000000001</v>
      </c>
      <c r="S37" s="12">
        <v>1.1000000000000001</v>
      </c>
      <c r="T37" s="12">
        <v>1</v>
      </c>
      <c r="U37" s="12">
        <v>1.01</v>
      </c>
      <c r="V37" s="12">
        <v>0.99</v>
      </c>
      <c r="W37" s="12">
        <v>0.88</v>
      </c>
      <c r="X37" s="12">
        <v>1.08</v>
      </c>
      <c r="Y37" s="12"/>
      <c r="Z37" s="12"/>
      <c r="AB37" s="12">
        <v>0.85</v>
      </c>
      <c r="AC37" s="12">
        <v>1.02</v>
      </c>
      <c r="AD37" s="12"/>
      <c r="AE37" s="12"/>
      <c r="AG37" s="12">
        <v>1.39</v>
      </c>
      <c r="AH37" s="12">
        <v>1.3</v>
      </c>
      <c r="AI37" s="12">
        <v>1</v>
      </c>
      <c r="AJ37" s="12">
        <v>1.1000000000000001</v>
      </c>
      <c r="AK37" s="12">
        <v>0.99</v>
      </c>
      <c r="AL37" s="12">
        <v>1.1000000000000001</v>
      </c>
      <c r="AN37" s="12">
        <v>1.04</v>
      </c>
    </row>
    <row r="38" spans="2:44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B38" s="8"/>
      <c r="AC38" s="8"/>
      <c r="AD38" s="8"/>
      <c r="AE38" s="8"/>
      <c r="AG38" s="8"/>
      <c r="AH38" s="8"/>
      <c r="AI38" s="8"/>
      <c r="AJ38" s="8"/>
      <c r="AK38" s="8"/>
      <c r="AL38" s="8"/>
      <c r="AN38" s="8"/>
    </row>
    <row r="39" spans="2:44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G39" s="8"/>
      <c r="AH39" s="8"/>
      <c r="AI39" s="8"/>
      <c r="AJ39" s="8"/>
      <c r="AK39" s="8"/>
      <c r="AL39" s="8"/>
      <c r="AN39" s="8"/>
    </row>
    <row r="40" spans="2:44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G40" s="8"/>
      <c r="AH40" s="8"/>
      <c r="AI40" s="8"/>
      <c r="AJ40" s="8"/>
      <c r="AK40" s="8"/>
      <c r="AL40" s="8"/>
      <c r="AN40" s="8"/>
    </row>
    <row r="41" spans="2:44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G41" s="8"/>
      <c r="AH41" s="8"/>
      <c r="AI41" s="8"/>
      <c r="AJ41" s="8"/>
      <c r="AK41" s="8"/>
      <c r="AL41" s="8"/>
      <c r="AN41" s="8"/>
    </row>
    <row r="42" spans="2:44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G42" s="8"/>
      <c r="AH42" s="8"/>
      <c r="AI42" s="8"/>
      <c r="AJ42" s="8"/>
      <c r="AK42" s="8"/>
      <c r="AL42" s="8"/>
      <c r="AN42" s="8"/>
    </row>
    <row r="43" spans="2:44">
      <c r="B43" s="5" t="s">
        <v>30</v>
      </c>
      <c r="C43" s="13">
        <v>929</v>
      </c>
      <c r="D43" s="13">
        <v>955</v>
      </c>
      <c r="E43" s="13">
        <v>944</v>
      </c>
      <c r="F43" s="13">
        <v>963</v>
      </c>
      <c r="G43" s="13">
        <v>960</v>
      </c>
      <c r="H43" s="13">
        <v>978</v>
      </c>
      <c r="I43" s="13">
        <v>1008</v>
      </c>
      <c r="J43" s="13">
        <v>1075</v>
      </c>
      <c r="K43" s="13">
        <v>1085</v>
      </c>
      <c r="L43" s="13">
        <v>1112.3240000000001</v>
      </c>
      <c r="M43" s="13">
        <v>1134.654</v>
      </c>
      <c r="N43" s="13">
        <v>1141.374</v>
      </c>
      <c r="O43" s="13">
        <v>1166</v>
      </c>
      <c r="P43" s="13">
        <v>1187</v>
      </c>
      <c r="Q43" s="13">
        <v>1209</v>
      </c>
      <c r="R43" s="13">
        <v>1253</v>
      </c>
      <c r="S43" s="13">
        <v>1260</v>
      </c>
      <c r="T43" s="13">
        <v>1271</v>
      </c>
      <c r="U43" s="13">
        <v>1314</v>
      </c>
      <c r="V43" s="13">
        <v>1299</v>
      </c>
      <c r="W43" s="13">
        <v>1356</v>
      </c>
      <c r="X43" s="13">
        <v>1340</v>
      </c>
      <c r="Y43" s="13"/>
      <c r="Z43" s="13"/>
      <c r="AB43" s="13">
        <v>1356</v>
      </c>
      <c r="AC43" s="13">
        <v>1340</v>
      </c>
      <c r="AD43" s="13"/>
      <c r="AE43" s="13"/>
      <c r="AG43" s="13">
        <v>963</v>
      </c>
      <c r="AH43" s="13">
        <v>1075</v>
      </c>
      <c r="AI43" s="13">
        <v>1141.374</v>
      </c>
      <c r="AJ43" s="13">
        <v>1253</v>
      </c>
      <c r="AK43" s="13">
        <v>1299</v>
      </c>
      <c r="AL43" s="13">
        <v>1340</v>
      </c>
      <c r="AN43" s="13">
        <v>1340</v>
      </c>
    </row>
    <row r="44" spans="2:44">
      <c r="B44" s="5" t="s">
        <v>31</v>
      </c>
      <c r="C44" s="13">
        <v>7072</v>
      </c>
      <c r="D44" s="13">
        <v>7320</v>
      </c>
      <c r="E44" s="13">
        <v>7523</v>
      </c>
      <c r="F44" s="13">
        <v>7754</v>
      </c>
      <c r="G44" s="13">
        <v>8246</v>
      </c>
      <c r="H44" s="13">
        <v>8348</v>
      </c>
      <c r="I44" s="13">
        <v>8367</v>
      </c>
      <c r="J44" s="13">
        <v>8464</v>
      </c>
      <c r="K44" s="13">
        <v>8722</v>
      </c>
      <c r="L44" s="13">
        <v>9029.86</v>
      </c>
      <c r="M44" s="13">
        <v>9177.4539999999997</v>
      </c>
      <c r="N44" s="13">
        <v>9730.5259999999998</v>
      </c>
      <c r="O44" s="13">
        <v>9424</v>
      </c>
      <c r="P44" s="13">
        <v>9770</v>
      </c>
      <c r="Q44" s="13">
        <v>10103</v>
      </c>
      <c r="R44" s="13">
        <v>10572</v>
      </c>
      <c r="S44" s="13">
        <v>11008</v>
      </c>
      <c r="T44" s="13">
        <v>11158</v>
      </c>
      <c r="U44" s="13">
        <v>11350</v>
      </c>
      <c r="V44" s="13">
        <v>11498</v>
      </c>
      <c r="W44" s="13">
        <v>11671</v>
      </c>
      <c r="X44" s="13">
        <v>11870</v>
      </c>
      <c r="Y44" s="13"/>
      <c r="Z44" s="13"/>
      <c r="AB44" s="13">
        <v>11671</v>
      </c>
      <c r="AC44" s="13">
        <v>11870</v>
      </c>
      <c r="AD44" s="13"/>
      <c r="AE44" s="13"/>
      <c r="AG44" s="13">
        <v>7754</v>
      </c>
      <c r="AH44" s="13">
        <v>8464</v>
      </c>
      <c r="AI44" s="13">
        <v>9730.5259999999998</v>
      </c>
      <c r="AJ44" s="13">
        <v>10572</v>
      </c>
      <c r="AK44" s="13">
        <v>11498</v>
      </c>
      <c r="AL44" s="13">
        <v>11870</v>
      </c>
      <c r="AN44" s="13">
        <v>11870</v>
      </c>
    </row>
    <row r="45" spans="2:44">
      <c r="B45" s="18" t="s">
        <v>32</v>
      </c>
      <c r="C45" s="19">
        <v>8001</v>
      </c>
      <c r="D45" s="19">
        <v>8275</v>
      </c>
      <c r="E45" s="19">
        <v>8467</v>
      </c>
      <c r="F45" s="19">
        <v>8717</v>
      </c>
      <c r="G45" s="19">
        <v>9206</v>
      </c>
      <c r="H45" s="19">
        <v>9326</v>
      </c>
      <c r="I45" s="19">
        <v>9375</v>
      </c>
      <c r="J45" s="19">
        <v>9540</v>
      </c>
      <c r="K45" s="19">
        <v>9807</v>
      </c>
      <c r="L45" s="19">
        <v>10142.184000000001</v>
      </c>
      <c r="M45" s="19">
        <v>10312.108</v>
      </c>
      <c r="N45" s="19">
        <v>10871.9</v>
      </c>
      <c r="O45" s="19">
        <v>10590</v>
      </c>
      <c r="P45" s="19">
        <v>10957</v>
      </c>
      <c r="Q45" s="19">
        <v>11313</v>
      </c>
      <c r="R45" s="19">
        <v>11825</v>
      </c>
      <c r="S45" s="19">
        <v>12268</v>
      </c>
      <c r="T45" s="19">
        <v>12429</v>
      </c>
      <c r="U45" s="19">
        <v>12664</v>
      </c>
      <c r="V45" s="19">
        <v>12797</v>
      </c>
      <c r="W45" s="19">
        <v>13027</v>
      </c>
      <c r="X45" s="19">
        <v>13210</v>
      </c>
      <c r="Y45" s="19"/>
      <c r="Z45" s="19"/>
      <c r="AB45" s="19">
        <v>13027</v>
      </c>
      <c r="AC45" s="19">
        <v>13210</v>
      </c>
      <c r="AD45" s="19"/>
      <c r="AE45" s="19"/>
      <c r="AG45" s="19">
        <v>8717</v>
      </c>
      <c r="AH45" s="19">
        <v>9540</v>
      </c>
      <c r="AI45" s="19">
        <v>10871.9</v>
      </c>
      <c r="AJ45" s="19">
        <v>11825</v>
      </c>
      <c r="AK45" s="19">
        <v>12797</v>
      </c>
      <c r="AL45" s="19">
        <v>13210</v>
      </c>
      <c r="AN45" s="19">
        <v>13210</v>
      </c>
    </row>
    <row r="46" spans="2:44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B46" s="13"/>
      <c r="AC46" s="13"/>
      <c r="AD46" s="13"/>
      <c r="AE46" s="13"/>
      <c r="AG46" s="13"/>
      <c r="AH46" s="13"/>
      <c r="AI46" s="13"/>
      <c r="AJ46" s="13"/>
      <c r="AK46" s="13"/>
      <c r="AL46" s="13"/>
      <c r="AN46" s="13"/>
    </row>
    <row r="47" spans="2:44">
      <c r="B47" s="5" t="s">
        <v>294</v>
      </c>
      <c r="C47" s="13"/>
      <c r="D47" s="13"/>
      <c r="E47" s="13"/>
      <c r="F47" s="13"/>
      <c r="G47" s="13"/>
      <c r="H47" s="13"/>
      <c r="I47" s="13"/>
      <c r="J47" s="13"/>
      <c r="K47" s="14">
        <v>0.16700000000000001</v>
      </c>
      <c r="L47" s="14">
        <v>0.183</v>
      </c>
      <c r="M47" s="14">
        <v>0.21</v>
      </c>
      <c r="N47" s="14">
        <v>0.222</v>
      </c>
      <c r="O47" s="14">
        <v>0.25900000000000001</v>
      </c>
      <c r="P47" s="14">
        <v>0.26100000000000001</v>
      </c>
      <c r="Q47" s="14">
        <v>0.27900000000000003</v>
      </c>
      <c r="R47" s="14">
        <v>0.28799999999999998</v>
      </c>
      <c r="S47" s="99">
        <v>0.28999999999999998</v>
      </c>
      <c r="T47" s="99">
        <v>0.30099999999999999</v>
      </c>
      <c r="U47" s="99">
        <v>0.30099999999999999</v>
      </c>
      <c r="V47" s="14">
        <v>0.309</v>
      </c>
      <c r="W47" s="99">
        <v>0.311</v>
      </c>
      <c r="X47" s="99">
        <v>0.315</v>
      </c>
      <c r="Y47" s="99"/>
      <c r="Z47" s="14"/>
      <c r="AB47" s="99">
        <v>0.311</v>
      </c>
      <c r="AC47" s="99">
        <v>0.315</v>
      </c>
      <c r="AD47" s="99"/>
      <c r="AE47" s="14"/>
      <c r="AG47" s="14"/>
      <c r="AH47" s="14"/>
      <c r="AI47" s="14">
        <v>0.222</v>
      </c>
      <c r="AJ47" s="14">
        <v>0.28799999999999998</v>
      </c>
      <c r="AK47" s="14">
        <v>0.309</v>
      </c>
      <c r="AL47" s="99">
        <v>0.315</v>
      </c>
      <c r="AN47" s="99">
        <v>0.315</v>
      </c>
    </row>
    <row r="48" spans="2:44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B48" s="8"/>
      <c r="AC48" s="8"/>
      <c r="AD48" s="8"/>
      <c r="AE48" s="8"/>
      <c r="AG48" s="8"/>
      <c r="AH48" s="8"/>
      <c r="AI48" s="8"/>
      <c r="AJ48" s="8"/>
      <c r="AK48" s="8"/>
      <c r="AL48" s="8"/>
      <c r="AN48" s="8"/>
    </row>
    <row r="49" spans="1:44">
      <c r="B49" s="4" t="s">
        <v>63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G49" s="8"/>
      <c r="AH49" s="8"/>
      <c r="AI49" s="8"/>
      <c r="AJ49" s="8"/>
      <c r="AK49" s="8"/>
      <c r="AL49" s="8"/>
      <c r="AN49" s="8"/>
    </row>
    <row r="50" spans="1:44">
      <c r="B50" s="5" t="s">
        <v>30</v>
      </c>
      <c r="C50" s="13">
        <v>0</v>
      </c>
      <c r="D50" s="13">
        <v>1094</v>
      </c>
      <c r="E50" s="13">
        <v>1102</v>
      </c>
      <c r="F50" s="13">
        <v>1100</v>
      </c>
      <c r="G50" s="13">
        <v>1097</v>
      </c>
      <c r="H50" s="13">
        <v>1100</v>
      </c>
      <c r="I50" s="13">
        <v>1116</v>
      </c>
      <c r="J50" s="13">
        <v>1085</v>
      </c>
      <c r="K50" s="13">
        <v>1030</v>
      </c>
      <c r="L50" s="13">
        <v>1094.3858920392083</v>
      </c>
      <c r="M50" s="13">
        <v>1086.6675340106904</v>
      </c>
      <c r="N50" s="13">
        <v>1114.9565950333779</v>
      </c>
      <c r="O50" s="13">
        <v>1115</v>
      </c>
      <c r="P50" s="13">
        <v>1180</v>
      </c>
      <c r="Q50" s="13">
        <v>1160</v>
      </c>
      <c r="R50" s="13">
        <v>1171</v>
      </c>
      <c r="S50" s="13">
        <v>1088</v>
      </c>
      <c r="T50" s="13">
        <v>1138</v>
      </c>
      <c r="U50" s="13">
        <v>1146</v>
      </c>
      <c r="V50" s="13">
        <v>1139</v>
      </c>
      <c r="W50" s="13">
        <v>1020</v>
      </c>
      <c r="X50" s="13">
        <v>1029</v>
      </c>
      <c r="Y50" s="13"/>
      <c r="Z50" s="13"/>
      <c r="AB50" s="13">
        <v>1070</v>
      </c>
      <c r="AC50" s="13">
        <v>1103</v>
      </c>
      <c r="AD50" s="13"/>
      <c r="AE50" s="13"/>
      <c r="AG50" s="13">
        <v>1091</v>
      </c>
      <c r="AH50" s="13">
        <v>1098</v>
      </c>
      <c r="AI50" s="13">
        <v>1082</v>
      </c>
      <c r="AJ50" s="13">
        <v>1155</v>
      </c>
      <c r="AK50" s="13">
        <v>1127</v>
      </c>
      <c r="AL50" s="13">
        <v>1025</v>
      </c>
      <c r="AN50" s="13">
        <v>1087</v>
      </c>
    </row>
    <row r="51" spans="1:44">
      <c r="B51" s="5" t="s">
        <v>31</v>
      </c>
      <c r="C51" s="13">
        <v>0</v>
      </c>
      <c r="D51" s="13">
        <v>266</v>
      </c>
      <c r="E51" s="13">
        <v>268</v>
      </c>
      <c r="F51" s="13">
        <v>266</v>
      </c>
      <c r="G51" s="13">
        <v>257</v>
      </c>
      <c r="H51" s="13">
        <v>254</v>
      </c>
      <c r="I51" s="13">
        <v>263</v>
      </c>
      <c r="J51" s="13">
        <v>266</v>
      </c>
      <c r="K51" s="13">
        <v>266</v>
      </c>
      <c r="L51" s="13">
        <v>253.47622810423843</v>
      </c>
      <c r="M51" s="13">
        <v>283.37770085962802</v>
      </c>
      <c r="N51" s="13">
        <v>290.13184602864504</v>
      </c>
      <c r="O51" s="13">
        <v>307</v>
      </c>
      <c r="P51" s="13">
        <v>296</v>
      </c>
      <c r="Q51" s="13">
        <v>316</v>
      </c>
      <c r="R51" s="13">
        <v>301</v>
      </c>
      <c r="S51" s="13">
        <v>292</v>
      </c>
      <c r="T51" s="13">
        <v>298</v>
      </c>
      <c r="U51" s="13">
        <v>311</v>
      </c>
      <c r="V51" s="13">
        <v>308</v>
      </c>
      <c r="W51" s="13">
        <v>311</v>
      </c>
      <c r="X51" s="13">
        <v>319</v>
      </c>
      <c r="Y51" s="13"/>
      <c r="Z51" s="13"/>
      <c r="AB51" s="13">
        <v>312</v>
      </c>
      <c r="AC51" s="13">
        <v>320</v>
      </c>
      <c r="AD51" s="13"/>
      <c r="AE51" s="13"/>
      <c r="AG51" s="13">
        <v>265</v>
      </c>
      <c r="AH51" s="13">
        <v>260</v>
      </c>
      <c r="AI51" s="13">
        <v>273</v>
      </c>
      <c r="AJ51" s="98">
        <v>306</v>
      </c>
      <c r="AK51" s="13">
        <v>302</v>
      </c>
      <c r="AL51" s="13">
        <v>315</v>
      </c>
      <c r="AN51" s="13">
        <v>316</v>
      </c>
    </row>
    <row r="52" spans="1:44">
      <c r="B52" s="18" t="s">
        <v>34</v>
      </c>
      <c r="C52" s="19">
        <v>354</v>
      </c>
      <c r="D52" s="19">
        <v>362</v>
      </c>
      <c r="E52" s="19">
        <v>363</v>
      </c>
      <c r="F52" s="19">
        <v>359</v>
      </c>
      <c r="G52" s="19">
        <v>348</v>
      </c>
      <c r="H52" s="19">
        <v>343</v>
      </c>
      <c r="I52" s="19">
        <v>354</v>
      </c>
      <c r="J52" s="19">
        <v>356</v>
      </c>
      <c r="K52" s="19">
        <v>352</v>
      </c>
      <c r="L52" s="19">
        <v>346.13874169738057</v>
      </c>
      <c r="M52" s="19">
        <v>371.62891793999785</v>
      </c>
      <c r="N52" s="19">
        <v>378.01529435384367</v>
      </c>
      <c r="O52" s="19">
        <v>393</v>
      </c>
      <c r="P52" s="19">
        <v>392</v>
      </c>
      <c r="Q52" s="19">
        <v>406</v>
      </c>
      <c r="R52" s="19">
        <v>393</v>
      </c>
      <c r="S52" s="19">
        <v>375</v>
      </c>
      <c r="T52" s="19">
        <v>383</v>
      </c>
      <c r="U52" s="19">
        <v>398</v>
      </c>
      <c r="V52" s="19">
        <v>392</v>
      </c>
      <c r="W52" s="19">
        <v>389</v>
      </c>
      <c r="X52" s="19">
        <v>397</v>
      </c>
      <c r="Y52" s="19"/>
      <c r="Z52" s="19"/>
      <c r="AB52" s="19">
        <v>390</v>
      </c>
      <c r="AC52" s="19">
        <v>400</v>
      </c>
      <c r="AD52" s="19"/>
      <c r="AE52" s="19"/>
      <c r="AG52" s="19">
        <v>360</v>
      </c>
      <c r="AH52" s="19">
        <v>350</v>
      </c>
      <c r="AI52" s="19">
        <v>362</v>
      </c>
      <c r="AJ52" s="19">
        <v>396</v>
      </c>
      <c r="AK52" s="19">
        <v>387</v>
      </c>
      <c r="AL52" s="19">
        <v>393</v>
      </c>
      <c r="AN52" s="19">
        <v>395</v>
      </c>
    </row>
    <row r="53" spans="1:44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1"/>
      <c r="R53" s="21"/>
      <c r="S53" s="13"/>
      <c r="T53" s="13"/>
      <c r="U53" s="21"/>
      <c r="V53" s="21"/>
      <c r="W53" s="13"/>
      <c r="X53" s="13"/>
      <c r="Y53" s="21"/>
      <c r="Z53" s="21"/>
      <c r="AB53" s="13"/>
      <c r="AC53" s="13"/>
      <c r="AD53" s="21"/>
      <c r="AE53" s="21"/>
      <c r="AG53" s="13"/>
      <c r="AH53" s="13"/>
      <c r="AI53" s="13"/>
      <c r="AJ53" s="21"/>
      <c r="AK53" s="13"/>
      <c r="AL53" s="13"/>
      <c r="AN53" s="13"/>
    </row>
    <row r="54" spans="1:44">
      <c r="B54" s="4" t="s">
        <v>38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1"/>
      <c r="R54" s="21"/>
      <c r="S54" s="13"/>
      <c r="T54" s="13"/>
      <c r="U54" s="21"/>
      <c r="V54" s="21"/>
      <c r="W54" s="13"/>
      <c r="X54" s="13"/>
      <c r="Y54" s="21"/>
      <c r="Z54" s="21"/>
      <c r="AB54" s="13"/>
      <c r="AC54" s="13"/>
      <c r="AD54" s="21"/>
      <c r="AE54" s="21"/>
      <c r="AG54" s="13"/>
      <c r="AH54" s="13"/>
      <c r="AI54" s="13"/>
      <c r="AJ54" s="21"/>
      <c r="AK54" s="13"/>
      <c r="AL54" s="13"/>
      <c r="AN54" s="13"/>
    </row>
    <row r="55" spans="1:44">
      <c r="B55" s="5" t="s">
        <v>39</v>
      </c>
      <c r="C55" s="13"/>
      <c r="D55" s="13"/>
      <c r="E55" s="13"/>
      <c r="F55" s="13"/>
      <c r="G55" s="13"/>
      <c r="H55" s="13"/>
      <c r="I55" s="13"/>
      <c r="J55" s="13"/>
      <c r="K55" s="12">
        <v>7.1108359111328152</v>
      </c>
      <c r="L55" s="12">
        <v>8.9347379824218738</v>
      </c>
      <c r="M55" s="12">
        <v>11.58848220996096</v>
      </c>
      <c r="N55" s="12">
        <v>13.678327318359347</v>
      </c>
      <c r="O55" s="12">
        <v>14.583701911132774</v>
      </c>
      <c r="P55" s="12">
        <v>17.785797285156249</v>
      </c>
      <c r="Q55" s="20">
        <v>21.245618566406247</v>
      </c>
      <c r="R55" s="20">
        <v>24.3</v>
      </c>
      <c r="S55" s="101">
        <v>25.8</v>
      </c>
      <c r="T55" s="101">
        <v>29</v>
      </c>
      <c r="U55" s="102">
        <v>34.4</v>
      </c>
      <c r="V55" s="20">
        <v>36.5</v>
      </c>
      <c r="W55" s="101">
        <v>38.700000000000003</v>
      </c>
      <c r="X55" s="101">
        <v>42.8</v>
      </c>
      <c r="Y55" s="102"/>
      <c r="Z55" s="20"/>
      <c r="AB55" s="101">
        <v>38.700000000000003</v>
      </c>
      <c r="AC55" s="101">
        <v>42.8</v>
      </c>
      <c r="AD55" s="102"/>
      <c r="AE55" s="20"/>
      <c r="AG55" s="13"/>
      <c r="AH55" s="12"/>
      <c r="AI55" s="12">
        <v>41.3</v>
      </c>
      <c r="AJ55" s="20">
        <v>77.900000000000006</v>
      </c>
      <c r="AK55" s="12">
        <v>125.7</v>
      </c>
      <c r="AL55" s="12">
        <v>81.5</v>
      </c>
      <c r="AN55" s="12">
        <v>81.5</v>
      </c>
      <c r="AO55" s="144"/>
      <c r="AQ55" s="144"/>
      <c r="AR55" s="144"/>
    </row>
    <row r="56" spans="1:44">
      <c r="B56" s="27" t="s">
        <v>40</v>
      </c>
      <c r="C56" s="13"/>
      <c r="D56" s="13"/>
      <c r="E56" s="13"/>
      <c r="F56" s="13"/>
      <c r="G56" s="13"/>
      <c r="H56" s="13"/>
      <c r="I56" s="13"/>
      <c r="J56" s="13"/>
      <c r="K56" s="12">
        <v>1.4</v>
      </c>
      <c r="L56" s="12">
        <v>1.6</v>
      </c>
      <c r="M56" s="12">
        <v>1.8</v>
      </c>
      <c r="N56" s="12">
        <v>1.9</v>
      </c>
      <c r="O56" s="12">
        <v>1.8</v>
      </c>
      <c r="P56" s="12">
        <v>2.1</v>
      </c>
      <c r="Q56" s="20">
        <v>2.2000000000000002</v>
      </c>
      <c r="R56" s="20">
        <v>2.4</v>
      </c>
      <c r="S56" s="101">
        <v>2.4</v>
      </c>
      <c r="T56" s="101">
        <v>2.5</v>
      </c>
      <c r="U56" s="102">
        <v>2.9</v>
      </c>
      <c r="V56" s="20">
        <v>3</v>
      </c>
      <c r="W56" s="101">
        <v>3.2</v>
      </c>
      <c r="X56" s="101">
        <v>3.3</v>
      </c>
      <c r="Y56" s="102"/>
      <c r="Z56" s="20"/>
      <c r="AB56" s="101">
        <v>3.2</v>
      </c>
      <c r="AC56" s="101">
        <v>3.3</v>
      </c>
      <c r="AD56" s="102"/>
      <c r="AE56" s="20"/>
      <c r="AG56" s="13"/>
      <c r="AH56" s="12"/>
      <c r="AI56" s="12">
        <v>1.7</v>
      </c>
      <c r="AJ56" s="20">
        <v>2.1</v>
      </c>
      <c r="AK56" s="12">
        <v>2.7</v>
      </c>
      <c r="AL56" s="101">
        <v>3.3</v>
      </c>
      <c r="AN56" s="101">
        <v>3.3</v>
      </c>
    </row>
    <row r="57" spans="1:44"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B57" s="8"/>
      <c r="AC57" s="8"/>
      <c r="AD57" s="8"/>
      <c r="AE57" s="8"/>
      <c r="AG57" s="8"/>
      <c r="AH57" s="8"/>
      <c r="AI57" s="8"/>
      <c r="AJ57" s="8"/>
      <c r="AK57" s="8"/>
      <c r="AL57" s="8"/>
      <c r="AN57" s="8"/>
    </row>
    <row r="58" spans="1:44">
      <c r="A58" s="25"/>
      <c r="B58" s="5" t="s">
        <v>35</v>
      </c>
      <c r="C58" s="23"/>
      <c r="D58" s="23"/>
      <c r="E58" s="23"/>
      <c r="F58" s="23"/>
      <c r="G58" s="23">
        <v>0.13</v>
      </c>
      <c r="H58" s="23">
        <v>0.15</v>
      </c>
      <c r="I58" s="23">
        <v>0.17</v>
      </c>
      <c r="J58" s="23">
        <v>0.19</v>
      </c>
      <c r="K58" s="23">
        <v>0.22</v>
      </c>
      <c r="L58" s="23">
        <v>0.25</v>
      </c>
      <c r="M58" s="23">
        <v>0.28000000000000003</v>
      </c>
      <c r="N58" s="23">
        <v>0.3</v>
      </c>
      <c r="O58" s="23">
        <v>0.37</v>
      </c>
      <c r="P58" s="23">
        <v>0.4</v>
      </c>
      <c r="Q58" s="23">
        <v>0.43</v>
      </c>
      <c r="R58" s="23">
        <v>0.45</v>
      </c>
      <c r="S58" s="23">
        <v>0.47</v>
      </c>
      <c r="T58" s="23">
        <v>0.49</v>
      </c>
      <c r="U58" s="23">
        <v>0.51</v>
      </c>
      <c r="V58" s="23">
        <v>0.52</v>
      </c>
      <c r="W58" s="23">
        <v>0.53</v>
      </c>
      <c r="X58" s="23">
        <v>0.55000000000000004</v>
      </c>
      <c r="Y58" s="23"/>
      <c r="Z58" s="23"/>
      <c r="AB58" s="23">
        <v>0.53</v>
      </c>
      <c r="AC58" s="23">
        <v>0.55000000000000004</v>
      </c>
      <c r="AD58" s="23"/>
      <c r="AE58" s="23"/>
      <c r="AG58" s="23"/>
      <c r="AH58" s="23">
        <f>J58</f>
        <v>0.19</v>
      </c>
      <c r="AI58" s="23">
        <f>N58</f>
        <v>0.3</v>
      </c>
      <c r="AJ58" s="23">
        <f>R58</f>
        <v>0.45</v>
      </c>
      <c r="AK58" s="23">
        <v>0.52</v>
      </c>
      <c r="AL58" s="23">
        <v>0.55000000000000004</v>
      </c>
      <c r="AN58" s="23">
        <v>0.55000000000000004</v>
      </c>
    </row>
    <row r="59" spans="1:44">
      <c r="A59" s="25"/>
      <c r="B59" s="5" t="s">
        <v>58</v>
      </c>
      <c r="C59" s="23"/>
      <c r="D59" s="23"/>
      <c r="E59" s="23"/>
      <c r="F59" s="23"/>
      <c r="G59" s="23"/>
      <c r="H59" s="23"/>
      <c r="I59" s="23"/>
      <c r="J59" s="23"/>
      <c r="K59" s="13">
        <v>663</v>
      </c>
      <c r="L59" s="13">
        <v>782</v>
      </c>
      <c r="M59" s="13">
        <v>828</v>
      </c>
      <c r="N59" s="13">
        <v>1375</v>
      </c>
      <c r="O59" s="13">
        <v>1778</v>
      </c>
      <c r="P59" s="13">
        <v>1917</v>
      </c>
      <c r="Q59" s="13">
        <v>2049</v>
      </c>
      <c r="R59" s="13">
        <v>2384</v>
      </c>
      <c r="S59" s="13">
        <v>2439</v>
      </c>
      <c r="T59" s="13">
        <v>2593</v>
      </c>
      <c r="U59" s="13">
        <v>3094</v>
      </c>
      <c r="V59" s="13">
        <v>3293</v>
      </c>
      <c r="W59" s="13">
        <v>4114</v>
      </c>
      <c r="X59" s="13">
        <v>4418</v>
      </c>
      <c r="Y59" s="13"/>
      <c r="Z59" s="13"/>
      <c r="AB59" s="13">
        <v>4114</v>
      </c>
      <c r="AC59" s="13">
        <v>4418</v>
      </c>
      <c r="AD59" s="13"/>
      <c r="AE59" s="13"/>
      <c r="AG59" s="23"/>
      <c r="AH59" s="23"/>
      <c r="AI59" s="13">
        <v>1375</v>
      </c>
      <c r="AJ59" s="13">
        <v>2384</v>
      </c>
      <c r="AK59" s="13">
        <v>3293</v>
      </c>
      <c r="AL59" s="13">
        <v>4418</v>
      </c>
      <c r="AN59" s="13">
        <v>4418</v>
      </c>
    </row>
    <row r="60" spans="1:44"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8"/>
      <c r="AC60" s="8"/>
      <c r="AD60" s="8"/>
      <c r="AE60" s="8"/>
      <c r="AG60" s="8"/>
      <c r="AH60" s="8"/>
      <c r="AI60" s="8"/>
      <c r="AJ60" s="8"/>
      <c r="AK60" s="8"/>
      <c r="AL60" s="8"/>
      <c r="AN60" s="8"/>
    </row>
    <row r="62" spans="1:44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W62" s="37"/>
      <c r="X62" s="37"/>
      <c r="AB62" s="37"/>
      <c r="AC62" s="37"/>
    </row>
  </sheetData>
  <mergeCells count="16">
    <mergeCell ref="AL5:AL6"/>
    <mergeCell ref="AN5:AN6"/>
    <mergeCell ref="AJ5:AJ6"/>
    <mergeCell ref="AK5:AK6"/>
    <mergeCell ref="C5:F5"/>
    <mergeCell ref="G5:J5"/>
    <mergeCell ref="K5:N5"/>
    <mergeCell ref="O5:R5"/>
    <mergeCell ref="S5:V5"/>
    <mergeCell ref="AG5:AG6"/>
    <mergeCell ref="W5:Z5"/>
    <mergeCell ref="W4:Z4"/>
    <mergeCell ref="AB4:AE4"/>
    <mergeCell ref="AB5:AE5"/>
    <mergeCell ref="AH5:AH6"/>
    <mergeCell ref="AI5:AI6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9"/>
  <sheetViews>
    <sheetView zoomScale="80" zoomScaleNormal="80" workbookViewId="0">
      <pane xSplit="2" ySplit="6" topLeftCell="N7" activePane="bottomRight" state="frozen"/>
      <selection pane="topRight" activeCell="C1" sqref="C1"/>
      <selection pane="bottomLeft" activeCell="A7" sqref="A7"/>
      <selection pane="bottomRight" activeCell="AC2" sqref="AC2"/>
    </sheetView>
  </sheetViews>
  <sheetFormatPr defaultRowHeight="12.75"/>
  <cols>
    <col min="1" max="1" width="3.28515625" style="1" customWidth="1"/>
    <col min="2" max="2" width="60.5703125" style="1" customWidth="1"/>
    <col min="3" max="10" width="9.28515625" style="1" hidden="1" customWidth="1"/>
    <col min="11" max="19" width="9.28515625" style="1" customWidth="1"/>
    <col min="20" max="20" width="8.85546875" style="1" customWidth="1"/>
    <col min="21" max="23" width="9.28515625" style="1" customWidth="1"/>
    <col min="24" max="24" width="8.85546875" style="1" customWidth="1"/>
    <col min="25" max="26" width="9.28515625" style="1" customWidth="1"/>
    <col min="27" max="27" width="9.28515625" style="25" customWidth="1"/>
    <col min="28" max="28" width="9.28515625" style="1" customWidth="1"/>
    <col min="29" max="29" width="8.85546875" style="1" customWidth="1"/>
    <col min="30" max="31" width="9.28515625" style="1" customWidth="1"/>
    <col min="32" max="32" width="9.140625" style="25"/>
    <col min="33" max="38" width="9.28515625" style="1" customWidth="1"/>
    <col min="39" max="39" width="2.7109375" style="1" customWidth="1"/>
    <col min="40" max="40" width="9.28515625" style="1" customWidth="1"/>
    <col min="41" max="41" width="9.140625" style="1"/>
    <col min="42" max="42" width="9.140625" style="1" customWidth="1"/>
    <col min="43" max="43" width="9.140625" style="1"/>
    <col min="44" max="44" width="9.140625" style="1" customWidth="1"/>
    <col min="45" max="16384" width="9.140625" style="1"/>
  </cols>
  <sheetData>
    <row r="1" spans="1:44">
      <c r="AL1" s="25"/>
      <c r="AM1" s="25"/>
      <c r="AN1" s="25"/>
    </row>
    <row r="2" spans="1:44">
      <c r="S2" s="31"/>
      <c r="T2" s="31"/>
      <c r="W2" s="31"/>
      <c r="X2" s="31"/>
      <c r="Z2" s="33"/>
      <c r="AB2" s="31"/>
      <c r="AC2" s="31"/>
      <c r="AD2" s="33"/>
      <c r="AJ2" s="97"/>
      <c r="AK2" s="97"/>
      <c r="AL2" s="31"/>
      <c r="AM2" s="31"/>
      <c r="AN2" s="31"/>
    </row>
    <row r="3" spans="1:44">
      <c r="O3" s="33"/>
      <c r="V3" s="33"/>
      <c r="Z3" s="33"/>
      <c r="AA3" s="118"/>
      <c r="AE3" s="33"/>
    </row>
    <row r="4" spans="1:44">
      <c r="B4" s="2" t="s">
        <v>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75" t="s">
        <v>286</v>
      </c>
      <c r="X4" s="175"/>
      <c r="Y4" s="175"/>
      <c r="Z4" s="175"/>
      <c r="AB4" s="175" t="s">
        <v>287</v>
      </c>
      <c r="AC4" s="175"/>
      <c r="AD4" s="175"/>
      <c r="AE4" s="175"/>
      <c r="AG4" s="3"/>
      <c r="AH4" s="3"/>
      <c r="AI4" s="3"/>
      <c r="AJ4" s="3"/>
      <c r="AK4" s="3"/>
      <c r="AL4" s="141" t="s">
        <v>286</v>
      </c>
      <c r="AN4" s="141" t="s">
        <v>287</v>
      </c>
    </row>
    <row r="5" spans="1:44">
      <c r="B5" s="4"/>
      <c r="C5" s="160">
        <v>2013</v>
      </c>
      <c r="D5" s="160"/>
      <c r="E5" s="160"/>
      <c r="F5" s="160"/>
      <c r="G5" s="161">
        <v>2014</v>
      </c>
      <c r="H5" s="161"/>
      <c r="I5" s="161"/>
      <c r="J5" s="161"/>
      <c r="K5" s="162">
        <v>2015</v>
      </c>
      <c r="L5" s="162"/>
      <c r="M5" s="162"/>
      <c r="N5" s="162"/>
      <c r="O5" s="174">
        <v>2016</v>
      </c>
      <c r="P5" s="163"/>
      <c r="Q5" s="163"/>
      <c r="R5" s="163"/>
      <c r="S5" s="173">
        <v>2017</v>
      </c>
      <c r="T5" s="164"/>
      <c r="U5" s="164"/>
      <c r="V5" s="164"/>
      <c r="W5" s="172">
        <v>2018</v>
      </c>
      <c r="X5" s="165"/>
      <c r="Y5" s="165"/>
      <c r="Z5" s="165"/>
      <c r="AA5" s="119"/>
      <c r="AB5" s="172"/>
      <c r="AC5" s="165"/>
      <c r="AD5" s="165"/>
      <c r="AE5" s="165"/>
      <c r="AG5" s="166" t="s">
        <v>42</v>
      </c>
      <c r="AH5" s="168" t="s">
        <v>43</v>
      </c>
      <c r="AI5" s="169" t="s">
        <v>45</v>
      </c>
      <c r="AJ5" s="170" t="s">
        <v>44</v>
      </c>
      <c r="AK5" s="171" t="s">
        <v>47</v>
      </c>
      <c r="AL5" s="157" t="s">
        <v>296</v>
      </c>
      <c r="AN5" s="157" t="s">
        <v>296</v>
      </c>
    </row>
    <row r="6" spans="1:44">
      <c r="B6" s="6" t="s">
        <v>65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A6" s="120"/>
      <c r="AB6" s="108" t="s">
        <v>1</v>
      </c>
      <c r="AC6" s="108" t="s">
        <v>2</v>
      </c>
      <c r="AD6" s="108" t="s">
        <v>3</v>
      </c>
      <c r="AE6" s="108" t="s">
        <v>4</v>
      </c>
      <c r="AG6" s="167"/>
      <c r="AH6" s="167"/>
      <c r="AI6" s="167"/>
      <c r="AJ6" s="167"/>
      <c r="AK6" s="167"/>
      <c r="AL6" s="158"/>
      <c r="AN6" s="158"/>
    </row>
    <row r="7" spans="1:44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0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4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50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4">
      <c r="B9" s="5" t="s">
        <v>6</v>
      </c>
      <c r="C9" s="13">
        <v>10806</v>
      </c>
      <c r="D9" s="13">
        <v>11594</v>
      </c>
      <c r="E9" s="13">
        <v>11734</v>
      </c>
      <c r="F9" s="13">
        <v>11037</v>
      </c>
      <c r="G9" s="13">
        <v>11685</v>
      </c>
      <c r="H9" s="13">
        <v>12267</v>
      </c>
      <c r="I9" s="13">
        <v>12148</v>
      </c>
      <c r="J9" s="13">
        <v>13324</v>
      </c>
      <c r="K9" s="13">
        <v>12163</v>
      </c>
      <c r="L9" s="13">
        <v>12952</v>
      </c>
      <c r="M9" s="13">
        <v>13408.62</v>
      </c>
      <c r="N9" s="13">
        <v>13871</v>
      </c>
      <c r="O9" s="13">
        <v>11835</v>
      </c>
      <c r="P9" s="13">
        <v>12435</v>
      </c>
      <c r="Q9" s="13">
        <v>13859</v>
      </c>
      <c r="R9" s="13">
        <v>14551</v>
      </c>
      <c r="S9" s="13">
        <v>15469</v>
      </c>
      <c r="T9" s="13">
        <v>16803</v>
      </c>
      <c r="U9" s="13">
        <v>17480</v>
      </c>
      <c r="V9" s="13">
        <v>18595</v>
      </c>
      <c r="W9" s="13">
        <v>16294.39</v>
      </c>
      <c r="X9" s="13">
        <v>16518.53</v>
      </c>
      <c r="Y9" s="13"/>
      <c r="Z9" s="13"/>
      <c r="AA9" s="52"/>
      <c r="AB9" s="13">
        <v>16282.39</v>
      </c>
      <c r="AC9" s="13">
        <v>16540.53</v>
      </c>
      <c r="AD9" s="13"/>
      <c r="AE9" s="13"/>
      <c r="AF9" s="52"/>
      <c r="AG9" s="13">
        <v>45171</v>
      </c>
      <c r="AH9" s="13">
        <v>49423</v>
      </c>
      <c r="AI9" s="13">
        <v>52395</v>
      </c>
      <c r="AJ9" s="13">
        <v>52682</v>
      </c>
      <c r="AK9" s="13">
        <v>68347</v>
      </c>
      <c r="AL9" s="13">
        <v>32812.9</v>
      </c>
      <c r="AM9" s="33"/>
      <c r="AN9" s="13">
        <v>32822.9</v>
      </c>
      <c r="AP9" s="145"/>
      <c r="AQ9" s="145"/>
      <c r="AR9" s="145"/>
    </row>
    <row r="10" spans="1:44">
      <c r="A10" s="25"/>
      <c r="B10" s="5" t="s">
        <v>7</v>
      </c>
      <c r="C10" s="22">
        <v>0.02</v>
      </c>
      <c r="D10" s="22">
        <v>0.02</v>
      </c>
      <c r="E10" s="22">
        <v>0.03</v>
      </c>
      <c r="F10" s="22">
        <v>0.04</v>
      </c>
      <c r="G10" s="22">
        <v>0.04</v>
      </c>
      <c r="H10" s="22">
        <v>0.05</v>
      </c>
      <c r="I10" s="22">
        <v>0.06</v>
      </c>
      <c r="J10" s="22">
        <v>0.08</v>
      </c>
      <c r="K10" s="22">
        <v>0.1</v>
      </c>
      <c r="L10" s="22">
        <v>0.09</v>
      </c>
      <c r="M10" s="24">
        <v>0.1</v>
      </c>
      <c r="N10" s="24">
        <v>0.1</v>
      </c>
      <c r="O10" s="23">
        <v>0.12</v>
      </c>
      <c r="P10" s="22">
        <v>0.12</v>
      </c>
      <c r="Q10" s="24">
        <v>0.14000000000000001</v>
      </c>
      <c r="R10" s="24">
        <v>0.15</v>
      </c>
      <c r="S10" s="22">
        <v>0.17399999999999999</v>
      </c>
      <c r="T10" s="22">
        <v>0.184</v>
      </c>
      <c r="U10" s="22">
        <v>0.2</v>
      </c>
      <c r="V10" s="22">
        <v>0.22</v>
      </c>
      <c r="W10" s="22">
        <v>0.2346</v>
      </c>
      <c r="X10" s="22">
        <v>0.2432</v>
      </c>
      <c r="Y10" s="22"/>
      <c r="Z10" s="22"/>
      <c r="AA10" s="121"/>
      <c r="AB10" s="22">
        <v>0.23480000000000001</v>
      </c>
      <c r="AC10" s="22">
        <v>0.2429</v>
      </c>
      <c r="AD10" s="22"/>
      <c r="AE10" s="22"/>
      <c r="AF10" s="121"/>
      <c r="AG10" s="22">
        <v>0.03</v>
      </c>
      <c r="AH10" s="22">
        <v>0.06</v>
      </c>
      <c r="AI10" s="22">
        <v>0.1</v>
      </c>
      <c r="AJ10" s="22">
        <v>0.13</v>
      </c>
      <c r="AK10" s="22">
        <v>0.2</v>
      </c>
      <c r="AL10" s="22">
        <v>0.2389</v>
      </c>
      <c r="AN10" s="22">
        <v>0.23880000000000001</v>
      </c>
      <c r="AP10" s="37"/>
      <c r="AQ10" s="37"/>
      <c r="AR10" s="37"/>
    </row>
    <row r="11" spans="1:44" ht="14.25">
      <c r="A11" s="25"/>
      <c r="B11" s="5" t="s">
        <v>270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4"/>
      <c r="N11" s="24"/>
      <c r="O11" s="13">
        <v>14751</v>
      </c>
      <c r="P11" s="13">
        <v>15113</v>
      </c>
      <c r="Q11" s="13">
        <v>16385</v>
      </c>
      <c r="R11" s="13">
        <v>15051</v>
      </c>
      <c r="S11" s="13">
        <v>15377</v>
      </c>
      <c r="T11" s="21"/>
      <c r="U11" s="21"/>
      <c r="V11" s="13"/>
      <c r="W11" s="13"/>
      <c r="X11" s="13"/>
      <c r="Y11" s="21"/>
      <c r="Z11" s="13"/>
      <c r="AA11" s="52"/>
      <c r="AB11" s="13"/>
      <c r="AC11" s="13"/>
      <c r="AD11" s="21"/>
      <c r="AE11" s="13"/>
      <c r="AG11" s="22"/>
      <c r="AH11" s="22"/>
      <c r="AI11" s="22"/>
      <c r="AJ11" s="39">
        <v>61300</v>
      </c>
      <c r="AK11" s="39">
        <v>68255</v>
      </c>
      <c r="AL11" s="13"/>
      <c r="AM11" s="33"/>
      <c r="AN11" s="13"/>
    </row>
    <row r="12" spans="1:44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50"/>
      <c r="AB12" s="8"/>
      <c r="AC12" s="8"/>
      <c r="AD12" s="8"/>
      <c r="AE12" s="8"/>
      <c r="AG12" s="8"/>
      <c r="AH12" s="8"/>
      <c r="AI12" s="8"/>
      <c r="AJ12" s="8"/>
      <c r="AK12" s="8"/>
      <c r="AL12" s="8"/>
      <c r="AM12" s="33"/>
      <c r="AN12" s="8"/>
    </row>
    <row r="13" spans="1:44">
      <c r="B13" s="5" t="s">
        <v>9</v>
      </c>
      <c r="C13" s="13">
        <v>4104</v>
      </c>
      <c r="D13" s="13">
        <v>4219</v>
      </c>
      <c r="E13" s="13">
        <v>4713</v>
      </c>
      <c r="F13" s="13">
        <v>2945</v>
      </c>
      <c r="G13" s="13">
        <v>4675</v>
      </c>
      <c r="H13" s="13">
        <v>4853</v>
      </c>
      <c r="I13" s="13">
        <v>4861</v>
      </c>
      <c r="J13" s="13">
        <v>4523</v>
      </c>
      <c r="K13" s="13">
        <v>4554</v>
      </c>
      <c r="L13" s="13">
        <v>4748.7009149099995</v>
      </c>
      <c r="M13" s="13">
        <v>4831.548426899999</v>
      </c>
      <c r="N13" s="13">
        <v>4979</v>
      </c>
      <c r="O13" s="13">
        <v>3981</v>
      </c>
      <c r="P13" s="13">
        <v>4005</v>
      </c>
      <c r="Q13" s="13">
        <v>4488</v>
      </c>
      <c r="R13" s="13">
        <v>1874</v>
      </c>
      <c r="S13" s="13">
        <v>2722</v>
      </c>
      <c r="T13" s="13">
        <v>2670</v>
      </c>
      <c r="U13" s="13">
        <v>3883</v>
      </c>
      <c r="V13" s="13">
        <v>3735</v>
      </c>
      <c r="W13" s="13">
        <v>2945</v>
      </c>
      <c r="X13" s="13">
        <v>4050</v>
      </c>
      <c r="Y13" s="13"/>
      <c r="Z13" s="13"/>
      <c r="AA13" s="52"/>
      <c r="AB13" s="13">
        <v>3864.15</v>
      </c>
      <c r="AC13" s="13">
        <v>4578.12</v>
      </c>
      <c r="AD13" s="13"/>
      <c r="AE13" s="13"/>
      <c r="AF13" s="52"/>
      <c r="AG13" s="13">
        <v>15981</v>
      </c>
      <c r="AH13" s="13">
        <v>18913</v>
      </c>
      <c r="AI13" s="13">
        <v>19113</v>
      </c>
      <c r="AJ13" s="13">
        <v>14348</v>
      </c>
      <c r="AK13" s="13">
        <v>13010</v>
      </c>
      <c r="AL13" s="13">
        <v>6995</v>
      </c>
      <c r="AM13" s="33"/>
      <c r="AN13" s="13">
        <v>8442.2999999999993</v>
      </c>
      <c r="AP13" s="145"/>
      <c r="AQ13" s="145"/>
      <c r="AR13" s="145"/>
    </row>
    <row r="14" spans="1:44">
      <c r="B14" s="5" t="s">
        <v>50</v>
      </c>
      <c r="C14" s="14">
        <v>0.37978900610771793</v>
      </c>
      <c r="D14" s="14">
        <v>0.36389511816456788</v>
      </c>
      <c r="E14" s="14">
        <v>0.40165331515254815</v>
      </c>
      <c r="F14" s="14">
        <v>0.26682975446226331</v>
      </c>
      <c r="G14" s="14">
        <v>0.40008557980316645</v>
      </c>
      <c r="H14" s="14">
        <v>0.39561424961278224</v>
      </c>
      <c r="I14" s="14">
        <v>0.40014817253868951</v>
      </c>
      <c r="J14" s="14">
        <v>0.33946262383668568</v>
      </c>
      <c r="K14" s="14">
        <v>0.37441420702129408</v>
      </c>
      <c r="L14" s="14">
        <v>0.36663315359627952</v>
      </c>
      <c r="M14" s="14">
        <v>0.36</v>
      </c>
      <c r="N14" s="14">
        <v>0.35899999999999999</v>
      </c>
      <c r="O14" s="14">
        <v>0.33600000000000002</v>
      </c>
      <c r="P14" s="14">
        <v>0.32200000000000001</v>
      </c>
      <c r="Q14" s="14">
        <v>0.32400000000000001</v>
      </c>
      <c r="R14" s="14">
        <v>0.129</v>
      </c>
      <c r="S14" s="14">
        <v>0.17599999999999999</v>
      </c>
      <c r="T14" s="14">
        <v>0.159</v>
      </c>
      <c r="U14" s="14">
        <v>0.222</v>
      </c>
      <c r="V14" s="14">
        <v>0.20100000000000001</v>
      </c>
      <c r="W14" s="14">
        <v>0.1807</v>
      </c>
      <c r="X14" s="14">
        <v>0.2452</v>
      </c>
      <c r="Y14" s="14"/>
      <c r="Z14" s="14"/>
      <c r="AA14" s="113"/>
      <c r="AB14" s="14">
        <v>0.23732106299002798</v>
      </c>
      <c r="AC14" s="14">
        <v>0.27678201663152424</v>
      </c>
      <c r="AD14" s="14"/>
      <c r="AE14" s="14"/>
      <c r="AF14" s="113"/>
      <c r="AG14" s="14">
        <v>0.35399999999999998</v>
      </c>
      <c r="AH14" s="14">
        <v>0.38300000000000001</v>
      </c>
      <c r="AI14" s="14">
        <f>AI13/AI9</f>
        <v>0.36478671628972231</v>
      </c>
      <c r="AJ14" s="14">
        <v>0.27200000000000002</v>
      </c>
      <c r="AK14" s="14">
        <v>0.19</v>
      </c>
      <c r="AL14" s="14">
        <v>0.21299999999999999</v>
      </c>
      <c r="AM14" s="33"/>
      <c r="AN14" s="14">
        <v>0.25700000000000001</v>
      </c>
      <c r="AP14" s="40"/>
      <c r="AQ14" s="40"/>
      <c r="AR14" s="40"/>
    </row>
    <row r="15" spans="1:44" ht="14.25">
      <c r="B15" s="5" t="s">
        <v>271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>
        <v>2221</v>
      </c>
      <c r="P15" s="13">
        <v>1922</v>
      </c>
      <c r="Q15" s="13">
        <v>2734</v>
      </c>
      <c r="R15" s="13">
        <v>-1288</v>
      </c>
      <c r="S15" s="13">
        <v>2363</v>
      </c>
      <c r="T15" s="21"/>
      <c r="U15" s="21"/>
      <c r="V15" s="13"/>
      <c r="W15" s="13"/>
      <c r="X15" s="13"/>
      <c r="Y15" s="21"/>
      <c r="Z15" s="13"/>
      <c r="AA15" s="52"/>
      <c r="AB15" s="13"/>
      <c r="AC15" s="13"/>
      <c r="AD15" s="21"/>
      <c r="AE15" s="13"/>
      <c r="AG15" s="14"/>
      <c r="AH15" s="14"/>
      <c r="AI15" s="14"/>
      <c r="AJ15" s="13">
        <v>5589</v>
      </c>
      <c r="AK15" s="13">
        <v>12651</v>
      </c>
      <c r="AL15" s="13"/>
      <c r="AM15" s="33"/>
      <c r="AN15" s="13"/>
    </row>
    <row r="16" spans="1:44">
      <c r="B16" s="5" t="s">
        <v>66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0.151</v>
      </c>
      <c r="P16" s="14">
        <v>0.127</v>
      </c>
      <c r="Q16" s="14">
        <v>0.16700000000000001</v>
      </c>
      <c r="R16" s="14">
        <v>-8.5999999999999993E-2</v>
      </c>
      <c r="S16" s="14">
        <v>0.154</v>
      </c>
      <c r="T16" s="21"/>
      <c r="U16" s="21"/>
      <c r="V16" s="14"/>
      <c r="W16" s="14"/>
      <c r="X16" s="14"/>
      <c r="Y16" s="21"/>
      <c r="Z16" s="14"/>
      <c r="AA16" s="113"/>
      <c r="AB16" s="14"/>
      <c r="AC16" s="14"/>
      <c r="AD16" s="21"/>
      <c r="AE16" s="14"/>
      <c r="AG16" s="14"/>
      <c r="AH16" s="14"/>
      <c r="AI16" s="14"/>
      <c r="AJ16" s="14">
        <v>9.0999999999999998E-2</v>
      </c>
      <c r="AK16" s="14">
        <v>0.185</v>
      </c>
      <c r="AL16" s="14"/>
      <c r="AN16" s="14"/>
    </row>
    <row r="17" spans="2:44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50"/>
      <c r="AB17" s="8"/>
      <c r="AC17" s="8"/>
      <c r="AD17" s="8"/>
      <c r="AE17" s="8"/>
      <c r="AG17" s="8"/>
      <c r="AH17" s="8"/>
      <c r="AI17" s="8"/>
      <c r="AJ17" s="8"/>
      <c r="AK17" s="8"/>
      <c r="AL17" s="8"/>
      <c r="AN17" s="8"/>
    </row>
    <row r="18" spans="2:44">
      <c r="B18" s="5" t="s">
        <v>51</v>
      </c>
      <c r="C18" s="13">
        <v>1131</v>
      </c>
      <c r="D18" s="13">
        <v>1108</v>
      </c>
      <c r="E18" s="13">
        <v>1424</v>
      </c>
      <c r="F18" s="13">
        <v>-12</v>
      </c>
      <c r="G18" s="13">
        <v>1044</v>
      </c>
      <c r="H18" s="13">
        <v>1137</v>
      </c>
      <c r="I18" s="13">
        <v>1303</v>
      </c>
      <c r="J18" s="13">
        <v>913</v>
      </c>
      <c r="K18" s="13">
        <v>927</v>
      </c>
      <c r="L18" s="13">
        <v>939.31980393472543</v>
      </c>
      <c r="M18" s="13">
        <v>1131</v>
      </c>
      <c r="N18" s="13">
        <v>1006</v>
      </c>
      <c r="O18" s="13">
        <v>397</v>
      </c>
      <c r="P18" s="13">
        <v>-34</v>
      </c>
      <c r="Q18" s="13">
        <v>18</v>
      </c>
      <c r="R18" s="13">
        <v>-4272</v>
      </c>
      <c r="S18" s="13">
        <v>-1711</v>
      </c>
      <c r="T18" s="13">
        <v>685</v>
      </c>
      <c r="U18" s="13">
        <v>-469</v>
      </c>
      <c r="V18" s="13">
        <v>-1348</v>
      </c>
      <c r="W18" s="13">
        <v>-1595</v>
      </c>
      <c r="X18" s="13">
        <v>-571</v>
      </c>
      <c r="Y18" s="13"/>
      <c r="Z18" s="13"/>
      <c r="AA18" s="52"/>
      <c r="AB18" s="13">
        <v>-1033.49</v>
      </c>
      <c r="AC18" s="13">
        <v>-444.38</v>
      </c>
      <c r="AD18" s="13"/>
      <c r="AE18" s="13"/>
      <c r="AF18" s="52"/>
      <c r="AG18" s="13">
        <v>3652</v>
      </c>
      <c r="AH18" s="13">
        <v>4397</v>
      </c>
      <c r="AI18" s="13">
        <v>4004</v>
      </c>
      <c r="AJ18" s="13">
        <v>-3892</v>
      </c>
      <c r="AK18" s="13">
        <v>-2843</v>
      </c>
      <c r="AL18" s="13">
        <v>-2166</v>
      </c>
      <c r="AN18" s="13">
        <v>-1477.9</v>
      </c>
      <c r="AP18" s="145"/>
      <c r="AQ18" s="145"/>
      <c r="AR18" s="145"/>
    </row>
    <row r="19" spans="2:44">
      <c r="B19" s="5" t="s">
        <v>62</v>
      </c>
      <c r="C19" s="14">
        <v>0.10466407551360356</v>
      </c>
      <c r="D19" s="14">
        <v>9.5566672416767293E-2</v>
      </c>
      <c r="E19" s="14">
        <v>0.12135674109425601</v>
      </c>
      <c r="F19" s="14">
        <v>-1.0872519706441968E-3</v>
      </c>
      <c r="G19" s="14">
        <v>8.9345314505776638E-2</v>
      </c>
      <c r="H19" s="14">
        <v>9.2687698703839569E-2</v>
      </c>
      <c r="I19" s="14">
        <v>0.10726045439578531</v>
      </c>
      <c r="J19" s="14">
        <v>6.8522966076253383E-2</v>
      </c>
      <c r="K19" s="14">
        <v>7.621474965057963E-2</v>
      </c>
      <c r="L19" s="14">
        <v>7.2522104070762344E-2</v>
      </c>
      <c r="M19" s="14">
        <v>8.4000000000000005E-2</v>
      </c>
      <c r="N19" s="14">
        <v>7.2999999999999995E-2</v>
      </c>
      <c r="O19" s="14">
        <v>3.4000000000000002E-2</v>
      </c>
      <c r="P19" s="14">
        <v>-3.0000000000000001E-3</v>
      </c>
      <c r="Q19" s="14">
        <v>1E-3</v>
      </c>
      <c r="R19" s="14">
        <v>-0.29399999999999998</v>
      </c>
      <c r="S19" s="14">
        <v>-0.111</v>
      </c>
      <c r="T19" s="14">
        <v>4.1000000000000002E-2</v>
      </c>
      <c r="U19" s="14">
        <v>-2.7E-2</v>
      </c>
      <c r="V19" s="14">
        <v>-7.2999999999999995E-2</v>
      </c>
      <c r="W19" s="14">
        <v>-9.7900000000000001E-2</v>
      </c>
      <c r="X19" s="14">
        <v>-3.4599999999999999E-2</v>
      </c>
      <c r="Y19" s="14"/>
      <c r="Z19" s="14"/>
      <c r="AA19" s="113"/>
      <c r="AB19" s="14">
        <v>-6.3E-2</v>
      </c>
      <c r="AC19" s="14">
        <v>-2.69E-2</v>
      </c>
      <c r="AD19" s="14"/>
      <c r="AE19" s="14"/>
      <c r="AF19" s="113"/>
      <c r="AG19" s="14">
        <v>8.1000000000000003E-2</v>
      </c>
      <c r="AH19" s="14">
        <v>8.8999999999999996E-2</v>
      </c>
      <c r="AI19" s="14">
        <v>7.5999999999999998E-2</v>
      </c>
      <c r="AJ19" s="14">
        <v>-7.3999999999999996E-2</v>
      </c>
      <c r="AK19" s="14">
        <v>-4.2000000000000003E-2</v>
      </c>
      <c r="AL19" s="14">
        <v>-6.6000000000000003E-2</v>
      </c>
      <c r="AN19" s="14">
        <v>-4.4999999999999998E-2</v>
      </c>
      <c r="AP19" s="40"/>
      <c r="AQ19" s="40"/>
      <c r="AR19" s="40"/>
    </row>
    <row r="20" spans="2:44" ht="14.25">
      <c r="B20" s="5" t="s">
        <v>272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>
        <v>-2385</v>
      </c>
      <c r="P20" s="13">
        <v>-3324</v>
      </c>
      <c r="Q20" s="13">
        <v>-2905</v>
      </c>
      <c r="R20" s="13">
        <v>-7110</v>
      </c>
      <c r="S20" s="13">
        <v>-1485</v>
      </c>
      <c r="T20" s="21"/>
      <c r="U20" s="21"/>
      <c r="V20" s="13"/>
      <c r="W20" s="13"/>
      <c r="X20" s="13"/>
      <c r="Y20" s="21"/>
      <c r="Z20" s="13"/>
      <c r="AA20" s="52"/>
      <c r="AB20" s="13"/>
      <c r="AC20" s="13"/>
      <c r="AD20" s="21"/>
      <c r="AE20" s="13"/>
      <c r="AG20" s="14"/>
      <c r="AH20" s="14"/>
      <c r="AI20" s="14"/>
      <c r="AJ20" s="13">
        <v>-15724</v>
      </c>
      <c r="AK20" s="13">
        <f>V18+U18+T18+S20</f>
        <v>-2617</v>
      </c>
      <c r="AL20" s="13"/>
      <c r="AN20" s="13"/>
    </row>
    <row r="21" spans="2:44">
      <c r="B21" s="5" t="s">
        <v>67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-0.161</v>
      </c>
      <c r="P21" s="14">
        <v>-0.22</v>
      </c>
      <c r="Q21" s="14">
        <v>-0.17699999999999999</v>
      </c>
      <c r="R21" s="14">
        <v>-0.47199999999999998</v>
      </c>
      <c r="S21" s="14">
        <v>-9.7000000000000003E-2</v>
      </c>
      <c r="T21" s="21"/>
      <c r="U21" s="21"/>
      <c r="V21" s="14"/>
      <c r="W21" s="14"/>
      <c r="X21" s="14"/>
      <c r="Y21" s="21"/>
      <c r="Z21" s="14"/>
      <c r="AA21" s="113"/>
      <c r="AB21" s="14"/>
      <c r="AC21" s="14"/>
      <c r="AD21" s="21"/>
      <c r="AE21" s="14"/>
      <c r="AG21" s="14"/>
      <c r="AH21" s="14"/>
      <c r="AI21" s="14"/>
      <c r="AJ21" s="14">
        <v>-0.25700000000000001</v>
      </c>
      <c r="AK21" s="14">
        <v>-3.7999999999999999E-2</v>
      </c>
      <c r="AL21" s="14"/>
      <c r="AN21" s="14"/>
    </row>
    <row r="22" spans="2:44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50"/>
      <c r="AB22" s="8"/>
      <c r="AC22" s="8"/>
      <c r="AD22" s="8"/>
      <c r="AE22" s="8"/>
      <c r="AG22" s="8"/>
      <c r="AH22" s="8"/>
      <c r="AI22" s="8"/>
      <c r="AJ22" s="8"/>
      <c r="AK22" s="8"/>
      <c r="AL22" s="8"/>
      <c r="AN22" s="8"/>
    </row>
    <row r="23" spans="2:44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50"/>
      <c r="AB23" s="8"/>
      <c r="AC23" s="8"/>
      <c r="AD23" s="8"/>
      <c r="AE23" s="8"/>
      <c r="AG23" s="8"/>
      <c r="AH23" s="8"/>
      <c r="AI23" s="8"/>
      <c r="AJ23" s="8"/>
      <c r="AK23" s="8"/>
      <c r="AL23" s="8"/>
      <c r="AN23" s="8"/>
    </row>
    <row r="24" spans="2:44" ht="14.25">
      <c r="B24" s="7" t="s">
        <v>274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4"/>
      <c r="N24" s="14"/>
      <c r="O24" s="8"/>
      <c r="P24" s="8"/>
      <c r="Q24" s="14"/>
      <c r="R24" s="14"/>
      <c r="S24" s="8"/>
      <c r="T24" s="8"/>
      <c r="U24" s="8"/>
      <c r="V24" s="14"/>
      <c r="W24" s="14"/>
      <c r="X24" s="14"/>
      <c r="Y24" s="8"/>
      <c r="Z24" s="14"/>
      <c r="AA24" s="113"/>
      <c r="AB24" s="8"/>
      <c r="AC24" s="14"/>
      <c r="AD24" s="8"/>
      <c r="AE24" s="14"/>
      <c r="AG24" s="8"/>
      <c r="AH24" s="8"/>
      <c r="AI24" s="8"/>
      <c r="AJ24" s="8"/>
      <c r="AK24" s="8"/>
      <c r="AL24" s="8"/>
      <c r="AN24" s="8"/>
    </row>
    <row r="25" spans="2:44">
      <c r="B25" s="5" t="s">
        <v>12</v>
      </c>
      <c r="C25" s="14">
        <v>0.38400000000000001</v>
      </c>
      <c r="D25" s="14">
        <v>0.4</v>
      </c>
      <c r="E25" s="14">
        <v>0.33800000000000002</v>
      </c>
      <c r="F25" s="14">
        <v>0.36899999999999999</v>
      </c>
      <c r="G25" s="14">
        <v>0.32300000000000001</v>
      </c>
      <c r="H25" s="14">
        <v>0.311</v>
      </c>
      <c r="I25" s="14">
        <v>0.25351249346587734</v>
      </c>
      <c r="J25" s="14">
        <v>0.3002624502336908</v>
      </c>
      <c r="K25" s="14">
        <v>0.23417650916692095</v>
      </c>
      <c r="L25" s="14">
        <v>0.2349511280052789</v>
      </c>
      <c r="M25" s="14">
        <v>0.28224418259510564</v>
      </c>
      <c r="N25" s="14">
        <v>0.29506541637419642</v>
      </c>
      <c r="O25" s="14">
        <v>0.21784268872137977</v>
      </c>
      <c r="P25" s="14">
        <v>0.25510142922975909</v>
      </c>
      <c r="Q25" s="14">
        <v>0.29663491564715105</v>
      </c>
      <c r="R25" s="14">
        <v>0.309</v>
      </c>
      <c r="S25" s="14">
        <v>0.27600000000000002</v>
      </c>
      <c r="T25" s="14">
        <v>0.28699999999999998</v>
      </c>
      <c r="U25" s="14">
        <v>0.27900000000000003</v>
      </c>
      <c r="V25" s="14">
        <v>0.34799999999999998</v>
      </c>
      <c r="W25" s="14">
        <v>0.19900000000000001</v>
      </c>
      <c r="X25" s="14">
        <v>0.188</v>
      </c>
      <c r="Y25" s="14"/>
      <c r="Z25" s="14"/>
      <c r="AA25" s="147"/>
      <c r="AB25" s="14">
        <v>0.19900000000000001</v>
      </c>
      <c r="AC25" s="14">
        <v>0.188</v>
      </c>
      <c r="AD25" s="14"/>
      <c r="AE25" s="14"/>
      <c r="AF25" s="147"/>
      <c r="AG25" s="14">
        <v>0.372</v>
      </c>
      <c r="AH25" s="14">
        <v>0.34399999999999997</v>
      </c>
      <c r="AI25" s="14">
        <v>0.26300000000000001</v>
      </c>
      <c r="AJ25" s="14">
        <v>0.27300000000000002</v>
      </c>
      <c r="AK25" s="14">
        <v>0.29899999999999999</v>
      </c>
      <c r="AL25" s="14">
        <v>0.19400000000000001</v>
      </c>
      <c r="AN25" s="14">
        <v>0.19400000000000001</v>
      </c>
      <c r="AP25" s="40"/>
      <c r="AQ25" s="40"/>
      <c r="AR25" s="40"/>
    </row>
    <row r="26" spans="2:44">
      <c r="B26" s="5" t="s">
        <v>13</v>
      </c>
      <c r="C26" s="14">
        <v>4.2999999999999997E-2</v>
      </c>
      <c r="D26" s="14">
        <v>3.6999999999999998E-2</v>
      </c>
      <c r="E26" s="14">
        <v>4.7E-2</v>
      </c>
      <c r="F26" s="14">
        <v>5.0999999999999997E-2</v>
      </c>
      <c r="G26" s="14">
        <v>4.3999999999999997E-2</v>
      </c>
      <c r="H26" s="14">
        <v>5.1999999999999998E-2</v>
      </c>
      <c r="I26" s="14">
        <v>0.12937988124081296</v>
      </c>
      <c r="J26" s="14">
        <v>0.1324798062870863</v>
      </c>
      <c r="K26" s="14">
        <v>0.13147173218692335</v>
      </c>
      <c r="L26" s="14">
        <v>0.12080141398656206</v>
      </c>
      <c r="M26" s="14">
        <v>0.12938253711059741</v>
      </c>
      <c r="N26" s="14">
        <v>0.13096653673828881</v>
      </c>
      <c r="O26" s="14">
        <v>0.13120718554437344</v>
      </c>
      <c r="P26" s="14">
        <v>0.13679533853476408</v>
      </c>
      <c r="Q26" s="14">
        <v>0.12609873535854221</v>
      </c>
      <c r="R26" s="14">
        <v>0.15</v>
      </c>
      <c r="S26" s="14">
        <v>0.157</v>
      </c>
      <c r="T26" s="14">
        <v>0.157</v>
      </c>
      <c r="U26" s="14">
        <v>0.157</v>
      </c>
      <c r="V26" s="14">
        <v>0.17699999999999999</v>
      </c>
      <c r="W26" s="14">
        <v>0.23300000000000001</v>
      </c>
      <c r="X26" s="14">
        <v>0.186</v>
      </c>
      <c r="Y26" s="14"/>
      <c r="Z26" s="14"/>
      <c r="AA26" s="147"/>
      <c r="AB26" s="14">
        <v>0.17699999999999999</v>
      </c>
      <c r="AC26" s="14">
        <v>0.154</v>
      </c>
      <c r="AD26" s="14"/>
      <c r="AE26" s="14"/>
      <c r="AF26" s="147"/>
      <c r="AG26" s="14">
        <v>4.4999999999999998E-2</v>
      </c>
      <c r="AH26" s="14">
        <v>5.0999999999999997E-2</v>
      </c>
      <c r="AI26" s="14">
        <v>0.128</v>
      </c>
      <c r="AJ26" s="14">
        <v>0.13600000000000001</v>
      </c>
      <c r="AK26" s="14">
        <v>0.16300000000000001</v>
      </c>
      <c r="AL26" s="14">
        <v>0.21</v>
      </c>
      <c r="AN26" s="14">
        <v>0.16500000000000001</v>
      </c>
      <c r="AP26" s="40"/>
      <c r="AQ26" s="40"/>
      <c r="AR26" s="40"/>
    </row>
    <row r="27" spans="2:44">
      <c r="B27" s="5" t="s">
        <v>14</v>
      </c>
      <c r="C27" s="14">
        <v>9.0999999999999998E-2</v>
      </c>
      <c r="D27" s="14">
        <v>9.5000000000000001E-2</v>
      </c>
      <c r="E27" s="14">
        <v>9.8000000000000004E-2</v>
      </c>
      <c r="F27" s="14">
        <v>0.108</v>
      </c>
      <c r="G27" s="14">
        <v>0.11600000000000001</v>
      </c>
      <c r="H27" s="14">
        <v>0.113</v>
      </c>
      <c r="I27" s="14">
        <v>0.11658498069036193</v>
      </c>
      <c r="J27" s="14">
        <v>0.12203276756214222</v>
      </c>
      <c r="K27" s="14">
        <v>0.13595210381008088</v>
      </c>
      <c r="L27" s="14">
        <v>0.14027994895661675</v>
      </c>
      <c r="M27" s="14">
        <v>0.12979826899126309</v>
      </c>
      <c r="N27" s="14">
        <v>0.10860123972243203</v>
      </c>
      <c r="O27" s="14">
        <v>0.16865631750755172</v>
      </c>
      <c r="P27" s="14">
        <v>0.16112385637799143</v>
      </c>
      <c r="Q27" s="14">
        <v>0.13100077780472666</v>
      </c>
      <c r="R27" s="14">
        <v>0.189</v>
      </c>
      <c r="S27" s="14">
        <v>0.27400000000000002</v>
      </c>
      <c r="T27" s="14">
        <v>0.28699999999999998</v>
      </c>
      <c r="U27" s="14">
        <v>0.24399999999999999</v>
      </c>
      <c r="V27" s="14">
        <v>0.19</v>
      </c>
      <c r="W27" s="14">
        <v>0.27700000000000002</v>
      </c>
      <c r="X27" s="14">
        <v>0.27200000000000002</v>
      </c>
      <c r="Y27" s="14"/>
      <c r="Z27" s="14"/>
      <c r="AA27" s="147"/>
      <c r="AB27" s="14">
        <v>0.27700000000000002</v>
      </c>
      <c r="AC27" s="14">
        <v>0.27200000000000002</v>
      </c>
      <c r="AD27" s="14"/>
      <c r="AE27" s="14"/>
      <c r="AF27" s="147"/>
      <c r="AG27" s="14">
        <v>9.8000000000000004E-2</v>
      </c>
      <c r="AH27" s="14">
        <v>0.109</v>
      </c>
      <c r="AI27" s="14">
        <v>0.128</v>
      </c>
      <c r="AJ27" s="14">
        <v>0.16200000000000001</v>
      </c>
      <c r="AK27" s="14">
        <v>0.247</v>
      </c>
      <c r="AL27" s="14">
        <v>0.27400000000000002</v>
      </c>
      <c r="AN27" s="14">
        <v>0.27400000000000002</v>
      </c>
      <c r="AP27" s="40"/>
      <c r="AQ27" s="40"/>
      <c r="AR27" s="40"/>
    </row>
    <row r="28" spans="2:44">
      <c r="B28" s="5" t="s">
        <v>15</v>
      </c>
      <c r="C28" s="14">
        <v>5.1999999999999998E-2</v>
      </c>
      <c r="D28" s="14">
        <v>5.6000000000000001E-2</v>
      </c>
      <c r="E28" s="14">
        <v>5.2999999999999999E-2</v>
      </c>
      <c r="F28" s="14">
        <v>5.3999999999999999E-2</v>
      </c>
      <c r="G28" s="14">
        <v>5.5E-2</v>
      </c>
      <c r="H28" s="14">
        <v>5.7000000000000002E-2</v>
      </c>
      <c r="I28" s="14">
        <v>4.7268964937878223E-2</v>
      </c>
      <c r="J28" s="14">
        <v>5.5175983156158612E-2</v>
      </c>
      <c r="K28" s="14">
        <v>4.9741475322956356E-2</v>
      </c>
      <c r="L28" s="14">
        <v>5.1869085261154857E-2</v>
      </c>
      <c r="M28" s="14">
        <v>5.3839355230103504E-2</v>
      </c>
      <c r="N28" s="14">
        <v>5.2505978423513247E-2</v>
      </c>
      <c r="O28" s="14">
        <v>5.8103315098678714E-2</v>
      </c>
      <c r="P28" s="14">
        <v>5.6062885480988173E-2</v>
      </c>
      <c r="Q28" s="14">
        <v>5.1658808303888845E-2</v>
      </c>
      <c r="R28" s="14">
        <v>8.5999999999999993E-2</v>
      </c>
      <c r="S28" s="14">
        <v>4.5999999999999999E-2</v>
      </c>
      <c r="T28" s="14">
        <v>5.1999999999999998E-2</v>
      </c>
      <c r="U28" s="14">
        <v>4.3999999999999997E-2</v>
      </c>
      <c r="V28" s="14">
        <v>4.2999999999999997E-2</v>
      </c>
      <c r="W28" s="14">
        <v>5.2999999999999999E-2</v>
      </c>
      <c r="X28" s="14">
        <v>6.0999999999999999E-2</v>
      </c>
      <c r="Y28" s="14"/>
      <c r="Z28" s="14"/>
      <c r="AA28" s="147"/>
      <c r="AB28" s="14">
        <v>5.2999999999999999E-2</v>
      </c>
      <c r="AC28" s="14">
        <v>6.0999999999999999E-2</v>
      </c>
      <c r="AD28" s="14"/>
      <c r="AE28" s="14"/>
      <c r="AF28" s="147"/>
      <c r="AG28" s="14">
        <v>5.3999999999999999E-2</v>
      </c>
      <c r="AH28" s="14">
        <v>5.3999999999999999E-2</v>
      </c>
      <c r="AI28" s="14">
        <v>5.1999999999999998E-2</v>
      </c>
      <c r="AJ28" s="14">
        <v>6.4000000000000001E-2</v>
      </c>
      <c r="AK28" s="14">
        <v>4.5999999999999999E-2</v>
      </c>
      <c r="AL28" s="14">
        <v>5.7000000000000002E-2</v>
      </c>
      <c r="AN28" s="14">
        <v>5.7000000000000002E-2</v>
      </c>
      <c r="AP28" s="40"/>
      <c r="AQ28" s="40"/>
      <c r="AR28" s="40"/>
    </row>
    <row r="29" spans="2:44">
      <c r="B29" s="5" t="s">
        <v>16</v>
      </c>
      <c r="C29" s="14">
        <v>1E-3</v>
      </c>
      <c r="D29" s="14">
        <v>0</v>
      </c>
      <c r="E29" s="14">
        <v>0</v>
      </c>
      <c r="F29" s="14">
        <v>7.8E-2</v>
      </c>
      <c r="G29" s="14">
        <v>0</v>
      </c>
      <c r="H29" s="14">
        <v>8.0000000000000002E-3</v>
      </c>
      <c r="I29" s="14">
        <v>-2.1276943824331701E-3</v>
      </c>
      <c r="J29" s="14">
        <v>4.9702220751056637E-3</v>
      </c>
      <c r="K29" s="14">
        <v>1.3287056991744553E-2</v>
      </c>
      <c r="L29" s="14">
        <v>2.0456652781299767E-2</v>
      </c>
      <c r="M29" s="14">
        <v>5.889596532665505E-3</v>
      </c>
      <c r="N29" s="14">
        <v>-1.5093834858592002E-2</v>
      </c>
      <c r="O29" s="14">
        <v>4.4044376771199155E-3</v>
      </c>
      <c r="P29" s="14">
        <v>-8.7410914575784676E-3</v>
      </c>
      <c r="Q29" s="14">
        <v>3.9666343231002047E-3</v>
      </c>
      <c r="R29" s="14">
        <v>1.4E-2</v>
      </c>
      <c r="S29" s="14">
        <v>2E-3</v>
      </c>
      <c r="T29" s="14">
        <v>1E-3</v>
      </c>
      <c r="U29" s="14">
        <v>1E-3</v>
      </c>
      <c r="V29" s="14">
        <v>2E-3</v>
      </c>
      <c r="W29" s="14">
        <v>3.0000000000000001E-3</v>
      </c>
      <c r="X29" s="14">
        <v>-2E-3</v>
      </c>
      <c r="Y29" s="14"/>
      <c r="Z29" s="14"/>
      <c r="AA29" s="147"/>
      <c r="AB29" s="14">
        <v>3.0000000000000001E-3</v>
      </c>
      <c r="AC29" s="14">
        <v>-2E-3</v>
      </c>
      <c r="AD29" s="14"/>
      <c r="AE29" s="14"/>
      <c r="AF29" s="147"/>
      <c r="AG29" s="14">
        <v>1.9E-2</v>
      </c>
      <c r="AH29" s="14">
        <v>3.0000000000000001E-3</v>
      </c>
      <c r="AI29" s="14">
        <v>6.0000000000000001E-3</v>
      </c>
      <c r="AJ29" s="14">
        <v>4.0000000000000001E-3</v>
      </c>
      <c r="AK29" s="14">
        <v>2E-3</v>
      </c>
      <c r="AL29" s="14">
        <v>1E-3</v>
      </c>
      <c r="AN29" s="14">
        <v>1E-3</v>
      </c>
      <c r="AP29" s="40"/>
      <c r="AQ29" s="40"/>
      <c r="AR29" s="40"/>
    </row>
    <row r="30" spans="2:44">
      <c r="B30" s="5" t="s">
        <v>17</v>
      </c>
      <c r="C30" s="14">
        <v>4.9000000000000002E-2</v>
      </c>
      <c r="D30" s="14">
        <v>4.9000000000000002E-2</v>
      </c>
      <c r="E30" s="14">
        <v>6.2E-2</v>
      </c>
      <c r="F30" s="14">
        <v>7.2999999999999995E-2</v>
      </c>
      <c r="G30" s="14">
        <v>6.2E-2</v>
      </c>
      <c r="H30" s="14">
        <v>6.3E-2</v>
      </c>
      <c r="I30" s="14">
        <v>5.5213154869998039E-2</v>
      </c>
      <c r="J30" s="14">
        <v>4.560028768360589E-2</v>
      </c>
      <c r="K30" s="14">
        <v>6.092830262578372E-2</v>
      </c>
      <c r="L30" s="14">
        <v>6.5008617412808056E-2</v>
      </c>
      <c r="M30" s="14">
        <v>1.8344964708491458E-3</v>
      </c>
      <c r="N30" s="14">
        <v>5.8369488808971762E-2</v>
      </c>
      <c r="O30" s="14">
        <v>6.833196607022779E-2</v>
      </c>
      <c r="P30" s="14">
        <v>6.5371278257892004E-2</v>
      </c>
      <c r="Q30" s="14">
        <v>5.6597008712208199E-2</v>
      </c>
      <c r="R30" s="14">
        <v>0.113</v>
      </c>
      <c r="S30" s="14">
        <v>6.9000000000000006E-2</v>
      </c>
      <c r="T30" s="14">
        <v>5.7000000000000002E-2</v>
      </c>
      <c r="U30" s="14">
        <v>5.1999999999999998E-2</v>
      </c>
      <c r="V30" s="14">
        <v>0.04</v>
      </c>
      <c r="W30" s="14">
        <v>5.3999999999999999E-2</v>
      </c>
      <c r="X30" s="14">
        <v>4.9000000000000002E-2</v>
      </c>
      <c r="Y30" s="14"/>
      <c r="Z30" s="14"/>
      <c r="AA30" s="147"/>
      <c r="AB30" s="14">
        <v>5.3999999999999999E-2</v>
      </c>
      <c r="AC30" s="14">
        <v>4.9000000000000002E-2</v>
      </c>
      <c r="AD30" s="14"/>
      <c r="AE30" s="14"/>
      <c r="AF30" s="147"/>
      <c r="AG30" s="14">
        <v>5.8000000000000003E-2</v>
      </c>
      <c r="AH30" s="14">
        <v>5.7000000000000002E-2</v>
      </c>
      <c r="AI30" s="14">
        <v>4.5999999999999999E-2</v>
      </c>
      <c r="AJ30" s="14">
        <v>7.6999999999999999E-2</v>
      </c>
      <c r="AK30" s="41">
        <v>5.2999999999999999E-2</v>
      </c>
      <c r="AL30" s="41">
        <v>5.1999999999999998E-2</v>
      </c>
      <c r="AN30" s="41">
        <v>5.1999999999999998E-2</v>
      </c>
      <c r="AP30" s="40"/>
      <c r="AQ30" s="40"/>
      <c r="AR30" s="40"/>
    </row>
    <row r="31" spans="2:44">
      <c r="B31" s="17" t="s">
        <v>19</v>
      </c>
      <c r="C31" s="16">
        <v>0.62000000000000011</v>
      </c>
      <c r="D31" s="16">
        <v>0.63600000000000012</v>
      </c>
      <c r="E31" s="16">
        <v>0.59800000000000009</v>
      </c>
      <c r="F31" s="16">
        <v>0.73299999999999998</v>
      </c>
      <c r="G31" s="16">
        <v>0.60000000000000009</v>
      </c>
      <c r="H31" s="16">
        <v>0.60400000000000009</v>
      </c>
      <c r="I31" s="16">
        <v>0.59983178082249533</v>
      </c>
      <c r="J31" s="16">
        <v>0.66052151699778949</v>
      </c>
      <c r="K31" s="16">
        <v>0.62555718010440986</v>
      </c>
      <c r="L31" s="16">
        <v>0.63336684640372043</v>
      </c>
      <c r="M31" s="16">
        <v>0.60298843693058435</v>
      </c>
      <c r="N31" s="16">
        <v>0.63041482520881031</v>
      </c>
      <c r="O31" s="16">
        <v>0.64854591061933142</v>
      </c>
      <c r="P31" s="16">
        <v>0.66571369642381639</v>
      </c>
      <c r="Q31" s="16">
        <v>0.66595688014961718</v>
      </c>
      <c r="R31" s="16">
        <v>0.86099999999999999</v>
      </c>
      <c r="S31" s="16">
        <v>0.82399999999999995</v>
      </c>
      <c r="T31" s="16">
        <v>0.84099999999999997</v>
      </c>
      <c r="U31" s="16">
        <v>0.77800000000000002</v>
      </c>
      <c r="V31" s="16">
        <v>0.79900000000000004</v>
      </c>
      <c r="W31" s="16">
        <v>0.81899999999999995</v>
      </c>
      <c r="X31" s="16">
        <v>0.755</v>
      </c>
      <c r="Y31" s="14"/>
      <c r="Z31" s="14"/>
      <c r="AA31" s="147"/>
      <c r="AB31" s="16">
        <v>0.76300000000000001</v>
      </c>
      <c r="AC31" s="16">
        <v>0.72299999999999998</v>
      </c>
      <c r="AD31" s="14"/>
      <c r="AE31" s="14"/>
      <c r="AF31" s="147"/>
      <c r="AG31" s="16">
        <v>0.64600000000000002</v>
      </c>
      <c r="AH31" s="16">
        <v>0.61699999999999999</v>
      </c>
      <c r="AI31" s="16">
        <v>0.623</v>
      </c>
      <c r="AJ31" s="16">
        <v>0.71599999999999997</v>
      </c>
      <c r="AK31" s="14">
        <v>0.81</v>
      </c>
      <c r="AL31" s="14">
        <v>0.78700000000000003</v>
      </c>
      <c r="AN31" s="16">
        <v>0.74299999999999999</v>
      </c>
      <c r="AP31" s="40"/>
      <c r="AQ31" s="40"/>
      <c r="AR31" s="40"/>
    </row>
    <row r="32" spans="2:44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14"/>
      <c r="N32" s="14"/>
      <c r="O32" s="8"/>
      <c r="P32" s="8"/>
      <c r="Q32" s="14"/>
      <c r="R32" s="14"/>
      <c r="S32" s="8"/>
      <c r="T32" s="8"/>
      <c r="U32" s="8"/>
      <c r="V32" s="14"/>
      <c r="W32" s="14"/>
      <c r="X32" s="14"/>
      <c r="Y32" s="8"/>
      <c r="Z32" s="14"/>
      <c r="AA32" s="147"/>
      <c r="AB32" s="8"/>
      <c r="AC32" s="8"/>
      <c r="AD32" s="8"/>
      <c r="AE32" s="14"/>
      <c r="AF32" s="147"/>
      <c r="AG32" s="8"/>
      <c r="AH32" s="8"/>
      <c r="AI32" s="8"/>
      <c r="AJ32" s="8"/>
      <c r="AK32" s="14"/>
      <c r="AL32" s="14"/>
      <c r="AN32" s="14"/>
      <c r="AP32" s="40"/>
      <c r="AQ32" s="40"/>
      <c r="AR32" s="40"/>
    </row>
    <row r="33" spans="2:44">
      <c r="B33" s="5" t="s">
        <v>18</v>
      </c>
      <c r="C33" s="14">
        <v>0.17499999999999999</v>
      </c>
      <c r="D33" s="14">
        <v>0.16500000000000001</v>
      </c>
      <c r="E33" s="14">
        <v>0.17199999999999999</v>
      </c>
      <c r="F33" s="14">
        <v>0.20399999999999999</v>
      </c>
      <c r="G33" s="14">
        <v>0.19600000000000001</v>
      </c>
      <c r="H33" s="14">
        <v>0.20100000000000001</v>
      </c>
      <c r="I33" s="14">
        <v>0.21</v>
      </c>
      <c r="J33" s="14">
        <v>0.20599999999999999</v>
      </c>
      <c r="K33" s="14">
        <v>0.21099999999999999</v>
      </c>
      <c r="L33" s="14">
        <v>0.21540764871543963</v>
      </c>
      <c r="M33" s="14">
        <v>0.20864363019509649</v>
      </c>
      <c r="N33" s="14">
        <v>0.20399999999999999</v>
      </c>
      <c r="O33" s="14">
        <v>0.27827512057570614</v>
      </c>
      <c r="P33" s="14">
        <v>0.29699999999999999</v>
      </c>
      <c r="Q33" s="14">
        <v>0.28599999999999998</v>
      </c>
      <c r="R33" s="14">
        <v>0.5</v>
      </c>
      <c r="S33" s="14">
        <v>0.27900000000000003</v>
      </c>
      <c r="T33" s="14">
        <v>0.23300000000000001</v>
      </c>
      <c r="U33" s="14">
        <v>0.21</v>
      </c>
      <c r="V33" s="14">
        <v>0.20200000000000001</v>
      </c>
      <c r="W33" s="14">
        <v>0.23799999999999999</v>
      </c>
      <c r="X33" s="14">
        <v>0.248</v>
      </c>
      <c r="Y33" s="14"/>
      <c r="Z33" s="14"/>
      <c r="AA33" s="147"/>
      <c r="AB33" s="14">
        <v>0.26</v>
      </c>
      <c r="AC33" s="14">
        <v>0.27300000000000002</v>
      </c>
      <c r="AD33" s="14"/>
      <c r="AE33" s="14"/>
      <c r="AF33" s="147"/>
      <c r="AG33" s="14">
        <v>0.17899999999999999</v>
      </c>
      <c r="AH33" s="14">
        <v>0.20300000000000001</v>
      </c>
      <c r="AI33" s="14">
        <v>0.21</v>
      </c>
      <c r="AJ33" s="14">
        <v>0.34599999999999997</v>
      </c>
      <c r="AK33" s="14">
        <v>0.22900000000000001</v>
      </c>
      <c r="AL33" s="14">
        <v>0.24299999999999999</v>
      </c>
      <c r="AN33" s="14">
        <v>0.26600000000000001</v>
      </c>
      <c r="AP33" s="40"/>
      <c r="AQ33" s="40"/>
      <c r="AR33" s="40"/>
    </row>
    <row r="34" spans="2:44"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50"/>
      <c r="AB34" s="8"/>
      <c r="AC34" s="8"/>
      <c r="AD34" s="8"/>
      <c r="AE34" s="8"/>
      <c r="AG34" s="8"/>
      <c r="AH34" s="8"/>
      <c r="AI34" s="8"/>
      <c r="AJ34" s="8"/>
      <c r="AK34" s="8"/>
      <c r="AL34" s="8"/>
      <c r="AN34" s="8"/>
    </row>
    <row r="35" spans="2:44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0"/>
      <c r="AB35" s="8"/>
      <c r="AC35" s="8"/>
      <c r="AD35" s="8"/>
      <c r="AE35" s="8"/>
      <c r="AG35" s="8"/>
      <c r="AH35" s="8"/>
      <c r="AI35" s="8"/>
      <c r="AJ35" s="8"/>
      <c r="AK35" s="8"/>
      <c r="AL35" s="8"/>
      <c r="AN35" s="8"/>
    </row>
    <row r="36" spans="2:44">
      <c r="B36" s="7" t="s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42"/>
      <c r="W36" s="42"/>
      <c r="X36" s="42"/>
      <c r="Y36" s="8"/>
      <c r="Z36" s="42"/>
      <c r="AA36" s="51"/>
      <c r="AB36" s="8"/>
      <c r="AC36" s="42"/>
      <c r="AD36" s="8"/>
      <c r="AE36" s="42"/>
      <c r="AG36" s="8"/>
      <c r="AH36" s="8"/>
      <c r="AI36" s="8"/>
      <c r="AJ36" s="8"/>
      <c r="AK36" s="8"/>
      <c r="AL36" s="8"/>
      <c r="AN36" s="8"/>
    </row>
    <row r="37" spans="2:44">
      <c r="B37" s="5" t="s">
        <v>21</v>
      </c>
      <c r="C37" s="13">
        <v>880</v>
      </c>
      <c r="D37" s="13">
        <v>3467</v>
      </c>
      <c r="E37" s="13">
        <v>6500</v>
      </c>
      <c r="F37" s="13">
        <v>12820</v>
      </c>
      <c r="G37" s="13">
        <v>4999</v>
      </c>
      <c r="H37" s="13">
        <v>9929</v>
      </c>
      <c r="I37" s="13">
        <v>14451</v>
      </c>
      <c r="J37" s="13">
        <v>20986</v>
      </c>
      <c r="K37" s="13">
        <v>6409</v>
      </c>
      <c r="L37" s="13">
        <v>13542.292721000002</v>
      </c>
      <c r="M37" s="13">
        <v>17844</v>
      </c>
      <c r="N37" s="13">
        <v>19996</v>
      </c>
      <c r="O37" s="13">
        <v>4434.6338809999997</v>
      </c>
      <c r="P37" s="13">
        <v>9991</v>
      </c>
      <c r="Q37" s="13">
        <v>12917</v>
      </c>
      <c r="R37" s="13">
        <v>20335</v>
      </c>
      <c r="S37" s="13">
        <v>4055</v>
      </c>
      <c r="T37" s="13">
        <v>9485</v>
      </c>
      <c r="U37" s="13">
        <v>12853</v>
      </c>
      <c r="V37" s="13">
        <v>24017</v>
      </c>
      <c r="W37" s="42">
        <v>6036</v>
      </c>
      <c r="X37" s="42">
        <v>5454</v>
      </c>
      <c r="Y37" s="13"/>
      <c r="Z37" s="13"/>
      <c r="AA37" s="52"/>
      <c r="AB37" s="13">
        <v>6036</v>
      </c>
      <c r="AC37" s="42">
        <v>5454</v>
      </c>
      <c r="AD37" s="13"/>
      <c r="AE37" s="13"/>
      <c r="AF37" s="123"/>
      <c r="AG37" s="13">
        <v>12820</v>
      </c>
      <c r="AH37" s="13">
        <v>20986</v>
      </c>
      <c r="AI37" s="13">
        <v>19996</v>
      </c>
      <c r="AJ37" s="13">
        <v>20335</v>
      </c>
      <c r="AK37" s="13">
        <v>24017</v>
      </c>
      <c r="AL37" s="13">
        <v>11490</v>
      </c>
      <c r="AN37" s="13">
        <v>11490</v>
      </c>
      <c r="AP37" s="30"/>
      <c r="AQ37" s="30"/>
      <c r="AR37" s="30"/>
    </row>
    <row r="38" spans="2:44">
      <c r="B38" s="5" t="s">
        <v>22</v>
      </c>
      <c r="C38" s="13">
        <v>8745</v>
      </c>
      <c r="D38" s="13">
        <v>15128</v>
      </c>
      <c r="E38" s="13">
        <v>7344</v>
      </c>
      <c r="F38" s="13">
        <v>4779</v>
      </c>
      <c r="G38" s="13">
        <v>5145</v>
      </c>
      <c r="H38" s="13">
        <v>4924</v>
      </c>
      <c r="I38" s="13">
        <v>6465</v>
      </c>
      <c r="J38" s="13">
        <v>2746</v>
      </c>
      <c r="K38" s="13">
        <v>533</v>
      </c>
      <c r="L38" s="13">
        <v>820.42888598994637</v>
      </c>
      <c r="M38" s="13">
        <v>2603.855</v>
      </c>
      <c r="N38" s="13">
        <v>1943</v>
      </c>
      <c r="O38" s="13">
        <v>3394.6635887299999</v>
      </c>
      <c r="P38" s="13">
        <v>4968</v>
      </c>
      <c r="Q38" s="13">
        <v>4229</v>
      </c>
      <c r="R38" s="13">
        <v>4228</v>
      </c>
      <c r="S38" s="13">
        <v>1808</v>
      </c>
      <c r="T38" s="13">
        <v>698</v>
      </c>
      <c r="U38" s="13">
        <v>1324</v>
      </c>
      <c r="V38" s="13">
        <v>1725</v>
      </c>
      <c r="W38" s="42">
        <v>-581.70000000000005</v>
      </c>
      <c r="X38" s="42">
        <v>3499</v>
      </c>
      <c r="Y38" s="13"/>
      <c r="Z38" s="13"/>
      <c r="AA38" s="52"/>
      <c r="AB38" s="13">
        <v>-581.70000000000005</v>
      </c>
      <c r="AC38" s="42">
        <v>3499</v>
      </c>
      <c r="AD38" s="13"/>
      <c r="AE38" s="13"/>
      <c r="AG38" s="13">
        <v>4779</v>
      </c>
      <c r="AH38" s="13">
        <v>2746</v>
      </c>
      <c r="AI38" s="13">
        <v>1943</v>
      </c>
      <c r="AJ38" s="13">
        <v>4228</v>
      </c>
      <c r="AK38" s="13">
        <v>1725</v>
      </c>
      <c r="AL38" s="13">
        <v>3499</v>
      </c>
      <c r="AN38" s="13">
        <v>3499</v>
      </c>
      <c r="AP38" s="30"/>
      <c r="AQ38" s="30"/>
      <c r="AR38" s="30"/>
    </row>
    <row r="39" spans="2:44">
      <c r="B39" s="5" t="s">
        <v>23</v>
      </c>
      <c r="C39" s="13">
        <v>15077</v>
      </c>
      <c r="D39" s="13">
        <v>13668</v>
      </c>
      <c r="E39" s="13">
        <v>14538</v>
      </c>
      <c r="F39" s="13">
        <v>11355</v>
      </c>
      <c r="G39" s="13">
        <v>11092</v>
      </c>
      <c r="H39" s="13">
        <v>11730</v>
      </c>
      <c r="I39" s="13">
        <v>11577</v>
      </c>
      <c r="J39" s="13">
        <v>9033</v>
      </c>
      <c r="K39" s="13">
        <v>10428</v>
      </c>
      <c r="L39" s="13">
        <v>13326</v>
      </c>
      <c r="M39" s="13">
        <v>13141.267</v>
      </c>
      <c r="N39" s="13">
        <v>15004</v>
      </c>
      <c r="O39" s="13">
        <v>22028.841829730001</v>
      </c>
      <c r="P39" s="13">
        <v>21720</v>
      </c>
      <c r="Q39" s="13">
        <v>19480</v>
      </c>
      <c r="R39" s="13">
        <v>32562</v>
      </c>
      <c r="S39" s="13">
        <v>25029</v>
      </c>
      <c r="T39" s="13">
        <v>27941</v>
      </c>
      <c r="U39" s="13">
        <v>27496</v>
      </c>
      <c r="V39" s="13">
        <v>29934</v>
      </c>
      <c r="W39" s="42">
        <v>34066.9</v>
      </c>
      <c r="X39" s="42">
        <v>41714</v>
      </c>
      <c r="Y39" s="13"/>
      <c r="Z39" s="13"/>
      <c r="AA39" s="52"/>
      <c r="AB39" s="13">
        <v>34066.9</v>
      </c>
      <c r="AC39" s="42">
        <v>41714</v>
      </c>
      <c r="AD39" s="13"/>
      <c r="AE39" s="13"/>
      <c r="AG39" s="13">
        <v>11355</v>
      </c>
      <c r="AH39" s="13">
        <v>9033</v>
      </c>
      <c r="AI39" s="13">
        <v>15004</v>
      </c>
      <c r="AJ39" s="13">
        <v>32562</v>
      </c>
      <c r="AK39" s="13">
        <v>29934</v>
      </c>
      <c r="AL39" s="13">
        <v>41714</v>
      </c>
      <c r="AN39" s="13">
        <v>41714</v>
      </c>
      <c r="AP39" s="30"/>
      <c r="AQ39" s="30"/>
      <c r="AR39" s="30"/>
    </row>
    <row r="40" spans="2:44">
      <c r="B40" s="5" t="s">
        <v>24</v>
      </c>
      <c r="C40" s="13">
        <v>34071</v>
      </c>
      <c r="D40" s="13">
        <v>40701</v>
      </c>
      <c r="E40" s="13">
        <v>42125</v>
      </c>
      <c r="F40" s="13">
        <v>42114</v>
      </c>
      <c r="G40" s="13">
        <v>43158</v>
      </c>
      <c r="H40" s="13">
        <v>44294</v>
      </c>
      <c r="I40" s="13">
        <v>45597</v>
      </c>
      <c r="J40" s="13">
        <v>45096</v>
      </c>
      <c r="K40" s="13">
        <v>45675</v>
      </c>
      <c r="L40" s="13">
        <v>46613.935885166902</v>
      </c>
      <c r="M40" s="13">
        <v>54236.04</v>
      </c>
      <c r="N40" s="13">
        <v>54890</v>
      </c>
      <c r="O40" s="13">
        <v>55287.067338279536</v>
      </c>
      <c r="P40" s="13">
        <v>55253</v>
      </c>
      <c r="Q40" s="13">
        <v>55270</v>
      </c>
      <c r="R40" s="13">
        <v>69446</v>
      </c>
      <c r="S40" s="13">
        <v>59719</v>
      </c>
      <c r="T40" s="13">
        <v>59506</v>
      </c>
      <c r="U40" s="13">
        <v>59024</v>
      </c>
      <c r="V40" s="13">
        <v>58671</v>
      </c>
      <c r="W40" s="13">
        <v>58633.7</v>
      </c>
      <c r="X40" s="13">
        <v>58012</v>
      </c>
      <c r="Y40" s="13"/>
      <c r="Z40" s="13"/>
      <c r="AA40" s="52"/>
      <c r="AB40" s="13">
        <v>59211</v>
      </c>
      <c r="AC40" s="13">
        <v>58012</v>
      </c>
      <c r="AD40" s="13"/>
      <c r="AE40" s="13"/>
      <c r="AG40" s="13">
        <v>42114</v>
      </c>
      <c r="AH40" s="13">
        <v>45096</v>
      </c>
      <c r="AI40" s="13">
        <v>54890</v>
      </c>
      <c r="AJ40" s="13">
        <v>69446</v>
      </c>
      <c r="AK40" s="13">
        <v>58671</v>
      </c>
      <c r="AL40" s="13">
        <v>58012</v>
      </c>
      <c r="AN40" s="13">
        <v>58012</v>
      </c>
      <c r="AP40" s="30"/>
      <c r="AQ40" s="30"/>
      <c r="AR40" s="30"/>
    </row>
    <row r="41" spans="2:44">
      <c r="B41" s="5" t="s">
        <v>25</v>
      </c>
      <c r="C41" s="20">
        <v>0.44</v>
      </c>
      <c r="D41" s="20">
        <v>0.34</v>
      </c>
      <c r="E41" s="20">
        <v>0.35</v>
      </c>
      <c r="F41" s="20">
        <v>0.27</v>
      </c>
      <c r="G41" s="20">
        <v>0.3</v>
      </c>
      <c r="H41" s="20">
        <v>0.3</v>
      </c>
      <c r="I41" s="20">
        <v>0.3</v>
      </c>
      <c r="J41" s="20">
        <v>0.2</v>
      </c>
      <c r="K41" s="20">
        <v>0.2</v>
      </c>
      <c r="L41" s="20">
        <v>0.3</v>
      </c>
      <c r="M41" s="12">
        <v>0.2</v>
      </c>
      <c r="N41" s="12">
        <v>0.3</v>
      </c>
      <c r="O41" s="20">
        <v>0.39844475191538548</v>
      </c>
      <c r="P41" s="20">
        <v>0.4</v>
      </c>
      <c r="Q41" s="12">
        <v>0.4</v>
      </c>
      <c r="R41" s="12">
        <v>0.5</v>
      </c>
      <c r="S41" s="20">
        <v>0.4</v>
      </c>
      <c r="T41" s="20">
        <v>0.5</v>
      </c>
      <c r="U41" s="20">
        <v>0.5</v>
      </c>
      <c r="V41" s="20">
        <v>0.5</v>
      </c>
      <c r="W41" s="20">
        <v>0.57999999999999996</v>
      </c>
      <c r="X41" s="20">
        <v>0.72</v>
      </c>
      <c r="Y41" s="20"/>
      <c r="Z41" s="20"/>
      <c r="AA41" s="122"/>
      <c r="AB41" s="20">
        <v>0.56999999999999995</v>
      </c>
      <c r="AC41" s="20">
        <v>0.72</v>
      </c>
      <c r="AD41" s="20"/>
      <c r="AE41" s="20"/>
      <c r="AG41" s="20">
        <v>0.27</v>
      </c>
      <c r="AH41" s="20">
        <v>0.2</v>
      </c>
      <c r="AI41" s="20">
        <v>0.3</v>
      </c>
      <c r="AJ41" s="20">
        <v>0.5</v>
      </c>
      <c r="AK41" s="12">
        <v>0.5</v>
      </c>
      <c r="AL41" s="12">
        <v>0.7</v>
      </c>
      <c r="AN41" s="12">
        <v>0.7</v>
      </c>
    </row>
    <row r="42" spans="2:44">
      <c r="B42" s="5" t="s">
        <v>26</v>
      </c>
      <c r="C42" s="12">
        <v>0.92</v>
      </c>
      <c r="D42" s="12">
        <v>0.82</v>
      </c>
      <c r="E42" s="12">
        <v>0.84</v>
      </c>
      <c r="F42" s="12">
        <v>0.71</v>
      </c>
      <c r="G42" s="12">
        <v>0.6</v>
      </c>
      <c r="H42" s="12">
        <v>0.6</v>
      </c>
      <c r="I42" s="12">
        <v>0.6</v>
      </c>
      <c r="J42" s="12">
        <v>0.5</v>
      </c>
      <c r="K42" s="12">
        <v>0.6</v>
      </c>
      <c r="L42" s="12">
        <v>0.7</v>
      </c>
      <c r="M42" s="12">
        <v>0.7</v>
      </c>
      <c r="N42" s="12">
        <v>0.8</v>
      </c>
      <c r="O42" s="12">
        <v>1.3835347240885103</v>
      </c>
      <c r="P42" s="12">
        <v>1.4</v>
      </c>
      <c r="Q42" s="12">
        <v>1.2</v>
      </c>
      <c r="R42" s="12">
        <v>2.2999999999999998</v>
      </c>
      <c r="S42" s="12">
        <v>2.2999999999999998</v>
      </c>
      <c r="T42" s="12">
        <v>2.6</v>
      </c>
      <c r="U42" s="12">
        <v>2.2000000000000002</v>
      </c>
      <c r="V42" s="12">
        <v>2.2999999999999998</v>
      </c>
      <c r="W42" s="12">
        <v>2.9</v>
      </c>
      <c r="X42" s="12">
        <v>2.73</v>
      </c>
      <c r="Y42" s="12"/>
      <c r="Z42" s="12"/>
      <c r="AA42" s="122"/>
      <c r="AB42" s="12">
        <v>2.4700000000000002</v>
      </c>
      <c r="AC42" s="12">
        <v>2.73</v>
      </c>
      <c r="AD42" s="12"/>
      <c r="AE42" s="12"/>
      <c r="AG42" s="12">
        <v>0.71</v>
      </c>
      <c r="AH42" s="12">
        <v>0.5</v>
      </c>
      <c r="AI42" s="12">
        <v>0.8</v>
      </c>
      <c r="AJ42" s="12">
        <v>2.2999999999999998</v>
      </c>
      <c r="AK42" s="12">
        <v>2.2999999999999998</v>
      </c>
      <c r="AL42" s="12">
        <v>2.73</v>
      </c>
      <c r="AN42" s="12">
        <v>2.73</v>
      </c>
    </row>
    <row r="43" spans="2:44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50"/>
      <c r="AB43" s="8"/>
      <c r="AC43" s="8"/>
      <c r="AD43" s="8"/>
      <c r="AE43" s="8"/>
      <c r="AG43" s="8"/>
      <c r="AH43" s="8"/>
      <c r="AI43" s="8"/>
      <c r="AJ43" s="8"/>
      <c r="AK43" s="8"/>
      <c r="AL43" s="8"/>
      <c r="AN43" s="8"/>
    </row>
    <row r="44" spans="2:44"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50"/>
      <c r="AB44" s="8"/>
      <c r="AC44" s="8"/>
      <c r="AD44" s="8"/>
      <c r="AE44" s="8"/>
      <c r="AG44" s="8"/>
      <c r="AH44" s="8"/>
      <c r="AI44" s="8"/>
      <c r="AJ44" s="8"/>
      <c r="AK44" s="8"/>
      <c r="AL44" s="8"/>
      <c r="AN44" s="8"/>
    </row>
    <row r="45" spans="2:44">
      <c r="B45" s="7" t="s">
        <v>28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50"/>
      <c r="AB45" s="8"/>
      <c r="AC45" s="8"/>
      <c r="AD45" s="8"/>
      <c r="AE45" s="8"/>
      <c r="AG45" s="8"/>
      <c r="AH45" s="8"/>
      <c r="AI45" s="8"/>
      <c r="AJ45" s="8"/>
      <c r="AK45" s="8"/>
      <c r="AL45" s="8"/>
      <c r="AN45" s="8"/>
    </row>
    <row r="46" spans="2:44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50"/>
      <c r="AB46" s="8"/>
      <c r="AC46" s="8"/>
      <c r="AD46" s="8"/>
      <c r="AE46" s="8"/>
      <c r="AG46" s="8"/>
      <c r="AH46" s="8"/>
      <c r="AI46" s="8"/>
      <c r="AJ46" s="8"/>
      <c r="AK46" s="8"/>
      <c r="AL46" s="8"/>
      <c r="AN46" s="8"/>
    </row>
    <row r="47" spans="2:44">
      <c r="B47" s="4" t="s">
        <v>29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50"/>
      <c r="AB47" s="8"/>
      <c r="AC47" s="8"/>
      <c r="AD47" s="8"/>
      <c r="AE47" s="8"/>
      <c r="AG47" s="8"/>
      <c r="AH47" s="8"/>
      <c r="AI47" s="8"/>
      <c r="AJ47" s="8"/>
      <c r="AK47" s="8"/>
      <c r="AL47" s="8"/>
      <c r="AN47" s="8"/>
    </row>
    <row r="48" spans="2:44">
      <c r="B48" s="5" t="s">
        <v>30</v>
      </c>
      <c r="C48" s="13">
        <v>258</v>
      </c>
      <c r="D48" s="13">
        <v>293</v>
      </c>
      <c r="E48" s="13">
        <v>314</v>
      </c>
      <c r="F48" s="13">
        <v>316</v>
      </c>
      <c r="G48" s="13">
        <v>374</v>
      </c>
      <c r="H48" s="13">
        <v>414</v>
      </c>
      <c r="I48" s="13">
        <v>464</v>
      </c>
      <c r="J48" s="13">
        <v>533</v>
      </c>
      <c r="K48" s="13">
        <v>634</v>
      </c>
      <c r="L48" s="13">
        <v>758.76099999999997</v>
      </c>
      <c r="M48" s="13">
        <v>158</v>
      </c>
      <c r="N48" s="13">
        <v>170</v>
      </c>
      <c r="O48" s="13">
        <v>176</v>
      </c>
      <c r="P48" s="13">
        <v>187</v>
      </c>
      <c r="Q48" s="13">
        <v>182</v>
      </c>
      <c r="R48" s="13">
        <v>342</v>
      </c>
      <c r="S48" s="13">
        <v>343</v>
      </c>
      <c r="T48" s="13">
        <v>356</v>
      </c>
      <c r="U48" s="13">
        <v>369</v>
      </c>
      <c r="V48" s="13">
        <v>409</v>
      </c>
      <c r="W48" s="13">
        <v>446</v>
      </c>
      <c r="X48" s="13">
        <v>470</v>
      </c>
      <c r="Y48" s="13"/>
      <c r="Z48" s="13"/>
      <c r="AA48" s="52"/>
      <c r="AB48" s="13">
        <v>446</v>
      </c>
      <c r="AC48" s="13">
        <v>470</v>
      </c>
      <c r="AD48" s="13"/>
      <c r="AE48" s="13"/>
      <c r="AG48" s="13">
        <v>316</v>
      </c>
      <c r="AH48" s="13">
        <v>533</v>
      </c>
      <c r="AI48" s="13">
        <v>170</v>
      </c>
      <c r="AJ48" s="13">
        <v>342</v>
      </c>
      <c r="AK48" s="13">
        <v>409</v>
      </c>
      <c r="AL48" s="13">
        <v>470</v>
      </c>
      <c r="AN48" s="13">
        <v>470</v>
      </c>
    </row>
    <row r="49" spans="1:44">
      <c r="B49" s="5" t="s">
        <v>31</v>
      </c>
      <c r="C49" s="13">
        <v>21145</v>
      </c>
      <c r="D49" s="13">
        <v>22603</v>
      </c>
      <c r="E49" s="13">
        <v>24516</v>
      </c>
      <c r="F49" s="13">
        <v>25065</v>
      </c>
      <c r="G49" s="13">
        <v>23561</v>
      </c>
      <c r="H49" s="13">
        <v>23604</v>
      </c>
      <c r="I49" s="13">
        <v>24502</v>
      </c>
      <c r="J49" s="13">
        <v>24756</v>
      </c>
      <c r="K49" s="13">
        <v>25655</v>
      </c>
      <c r="L49" s="13">
        <v>26609.063999999998</v>
      </c>
      <c r="M49" s="13">
        <v>28215</v>
      </c>
      <c r="N49" s="13">
        <v>28147</v>
      </c>
      <c r="O49" s="13">
        <v>27274</v>
      </c>
      <c r="P49" s="13">
        <v>27255</v>
      </c>
      <c r="Q49" s="13">
        <v>23652</v>
      </c>
      <c r="R49" s="13">
        <v>33489</v>
      </c>
      <c r="S49" s="13">
        <v>35857</v>
      </c>
      <c r="T49" s="13">
        <v>39214</v>
      </c>
      <c r="U49" s="13">
        <v>40843</v>
      </c>
      <c r="V49" s="13">
        <v>42498</v>
      </c>
      <c r="W49" s="13">
        <v>45163</v>
      </c>
      <c r="X49" s="13">
        <v>44259</v>
      </c>
      <c r="Y49" s="13"/>
      <c r="Z49" s="13"/>
      <c r="AA49" s="52"/>
      <c r="AB49" s="13">
        <v>45163</v>
      </c>
      <c r="AC49" s="13">
        <v>44259</v>
      </c>
      <c r="AD49" s="13"/>
      <c r="AE49" s="13"/>
      <c r="AG49" s="13">
        <v>25065</v>
      </c>
      <c r="AH49" s="13">
        <v>24756</v>
      </c>
      <c r="AI49" s="13">
        <v>28147</v>
      </c>
      <c r="AJ49" s="13">
        <v>33489</v>
      </c>
      <c r="AK49" s="13">
        <v>42498</v>
      </c>
      <c r="AL49" s="13">
        <v>44259</v>
      </c>
      <c r="AN49" s="13">
        <v>44259</v>
      </c>
    </row>
    <row r="50" spans="1:44">
      <c r="B50" s="18" t="s">
        <v>32</v>
      </c>
      <c r="C50" s="19">
        <v>21403</v>
      </c>
      <c r="D50" s="19">
        <v>22897</v>
      </c>
      <c r="E50" s="19">
        <v>24829</v>
      </c>
      <c r="F50" s="19">
        <v>25380</v>
      </c>
      <c r="G50" s="19">
        <v>23936</v>
      </c>
      <c r="H50" s="19">
        <v>24018</v>
      </c>
      <c r="I50" s="19">
        <v>24966</v>
      </c>
      <c r="J50" s="19">
        <v>25289</v>
      </c>
      <c r="K50" s="19">
        <v>26289</v>
      </c>
      <c r="L50" s="19">
        <v>27367.824999999997</v>
      </c>
      <c r="M50" s="19">
        <v>28373</v>
      </c>
      <c r="N50" s="19">
        <v>28317</v>
      </c>
      <c r="O50" s="19">
        <v>27450</v>
      </c>
      <c r="P50" s="19">
        <v>27442</v>
      </c>
      <c r="Q50" s="19">
        <v>23834</v>
      </c>
      <c r="R50" s="19">
        <v>33830</v>
      </c>
      <c r="S50" s="19">
        <f>S49+S48</f>
        <v>36200</v>
      </c>
      <c r="T50" s="19">
        <v>39570</v>
      </c>
      <c r="U50" s="19">
        <v>41211</v>
      </c>
      <c r="V50" s="19">
        <v>42908</v>
      </c>
      <c r="W50" s="19">
        <v>45609</v>
      </c>
      <c r="X50" s="19">
        <v>44729</v>
      </c>
      <c r="Y50" s="19"/>
      <c r="Z50" s="19"/>
      <c r="AA50" s="52"/>
      <c r="AB50" s="19">
        <v>45609</v>
      </c>
      <c r="AC50" s="19">
        <v>44729</v>
      </c>
      <c r="AD50" s="19"/>
      <c r="AE50" s="19"/>
      <c r="AG50" s="19">
        <v>25380</v>
      </c>
      <c r="AH50" s="19">
        <v>25289</v>
      </c>
      <c r="AI50" s="19">
        <v>28317</v>
      </c>
      <c r="AJ50" s="19">
        <v>33830</v>
      </c>
      <c r="AK50" s="19">
        <v>42908</v>
      </c>
      <c r="AL50" s="19">
        <v>44729</v>
      </c>
      <c r="AN50" s="19">
        <v>44729</v>
      </c>
    </row>
    <row r="51" spans="1:44">
      <c r="B51" s="2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52"/>
      <c r="AB51" s="13"/>
      <c r="AC51" s="13"/>
      <c r="AD51" s="13"/>
      <c r="AE51" s="13"/>
      <c r="AG51" s="13"/>
      <c r="AH51" s="13"/>
      <c r="AI51" s="13"/>
      <c r="AJ51" s="13"/>
      <c r="AK51" s="13"/>
      <c r="AL51" s="13"/>
      <c r="AN51" s="13"/>
    </row>
    <row r="52" spans="1:44">
      <c r="B52" s="5" t="s">
        <v>293</v>
      </c>
      <c r="C52" s="13"/>
      <c r="D52" s="13"/>
      <c r="E52" s="13"/>
      <c r="F52" s="13"/>
      <c r="G52" s="13"/>
      <c r="H52" s="13"/>
      <c r="I52" s="13"/>
      <c r="J52" s="13"/>
      <c r="K52" s="14">
        <v>0.45800000000000002</v>
      </c>
      <c r="L52" s="14">
        <v>0.46400000000000002</v>
      </c>
      <c r="M52" s="14">
        <v>0.48699999999999999</v>
      </c>
      <c r="N52" s="14">
        <v>0.46200000000000002</v>
      </c>
      <c r="O52" s="14">
        <v>0.47499999999999998</v>
      </c>
      <c r="P52" s="14">
        <v>0.48499999999999999</v>
      </c>
      <c r="Q52" s="14">
        <v>0.56799999999999995</v>
      </c>
      <c r="R52" s="14">
        <v>0.55800000000000005</v>
      </c>
      <c r="S52" s="14">
        <v>0.55300000000000005</v>
      </c>
      <c r="T52" s="14">
        <v>0.56100000000000005</v>
      </c>
      <c r="U52" s="14">
        <v>0.57699999999999996</v>
      </c>
      <c r="V52" s="14">
        <v>0.56599999999999995</v>
      </c>
      <c r="W52" s="14">
        <v>0.57799999999999996</v>
      </c>
      <c r="X52" s="14">
        <v>0.59499999999999997</v>
      </c>
      <c r="Y52" s="14"/>
      <c r="Z52" s="14"/>
      <c r="AA52" s="113"/>
      <c r="AB52" s="14">
        <v>0.57799999999999996</v>
      </c>
      <c r="AC52" s="14">
        <v>0.59499999999999997</v>
      </c>
      <c r="AD52" s="14"/>
      <c r="AE52" s="14"/>
      <c r="AG52" s="13"/>
      <c r="AH52" s="13"/>
      <c r="AI52" s="14">
        <v>0.46200000000000002</v>
      </c>
      <c r="AJ52" s="14">
        <v>0.55800000000000005</v>
      </c>
      <c r="AK52" s="14">
        <v>0.56599999999999995</v>
      </c>
      <c r="AL52" s="14">
        <v>0.59499999999999997</v>
      </c>
      <c r="AN52" s="14">
        <v>0.59499999999999997</v>
      </c>
    </row>
    <row r="53" spans="1:44"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50"/>
      <c r="AB53" s="8"/>
      <c r="AC53" s="8"/>
      <c r="AD53" s="8"/>
      <c r="AE53" s="8"/>
      <c r="AG53" s="8"/>
      <c r="AH53" s="8"/>
      <c r="AI53" s="8"/>
      <c r="AJ53" s="8"/>
      <c r="AK53" s="8"/>
      <c r="AL53" s="8"/>
      <c r="AN53" s="8"/>
    </row>
    <row r="54" spans="1:44">
      <c r="B54" s="4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50"/>
      <c r="AB54" s="8"/>
      <c r="AC54" s="8"/>
      <c r="AD54" s="8"/>
      <c r="AE54" s="8"/>
      <c r="AG54" s="8"/>
      <c r="AH54" s="8"/>
      <c r="AI54" s="8"/>
      <c r="AJ54" s="8"/>
      <c r="AK54" s="8"/>
      <c r="AL54" s="8"/>
      <c r="AN54" s="8"/>
    </row>
    <row r="55" spans="1:44">
      <c r="B55" s="5" t="s">
        <v>30</v>
      </c>
      <c r="C55" s="13">
        <v>804</v>
      </c>
      <c r="D55" s="13">
        <v>372</v>
      </c>
      <c r="E55" s="13">
        <v>323</v>
      </c>
      <c r="F55" s="13">
        <v>307</v>
      </c>
      <c r="G55" s="13">
        <v>310</v>
      </c>
      <c r="H55" s="13">
        <v>268</v>
      </c>
      <c r="I55" s="13">
        <v>211</v>
      </c>
      <c r="J55" s="13">
        <v>252</v>
      </c>
      <c r="K55" s="13">
        <v>106</v>
      </c>
      <c r="L55" s="13">
        <v>335</v>
      </c>
      <c r="M55" s="13">
        <v>304.22464830228512</v>
      </c>
      <c r="N55" s="13">
        <v>289</v>
      </c>
      <c r="O55" s="13">
        <v>280</v>
      </c>
      <c r="P55" s="13">
        <v>286</v>
      </c>
      <c r="Q55" s="13">
        <v>278</v>
      </c>
      <c r="R55" s="13">
        <v>281</v>
      </c>
      <c r="S55" s="13">
        <v>261</v>
      </c>
      <c r="T55" s="13">
        <v>253</v>
      </c>
      <c r="U55" s="13">
        <v>231</v>
      </c>
      <c r="V55" s="13">
        <v>226</v>
      </c>
      <c r="W55" s="13">
        <v>170</v>
      </c>
      <c r="X55" s="13">
        <v>174</v>
      </c>
      <c r="Y55" s="13"/>
      <c r="Z55" s="13"/>
      <c r="AA55" s="52"/>
      <c r="AB55" s="13">
        <v>170</v>
      </c>
      <c r="AC55" s="13">
        <v>174</v>
      </c>
      <c r="AD55" s="13"/>
      <c r="AE55" s="13"/>
      <c r="AG55" s="13">
        <v>451</v>
      </c>
      <c r="AH55" s="13">
        <v>260</v>
      </c>
      <c r="AI55" s="13">
        <v>259</v>
      </c>
      <c r="AJ55" s="13">
        <v>281</v>
      </c>
      <c r="AK55" s="13">
        <v>243</v>
      </c>
      <c r="AL55" s="13">
        <v>172</v>
      </c>
      <c r="AN55" s="13">
        <v>172</v>
      </c>
      <c r="AP55" s="30"/>
      <c r="AQ55" s="30"/>
      <c r="AR55" s="30"/>
    </row>
    <row r="56" spans="1:44">
      <c r="B56" s="5" t="s">
        <v>31</v>
      </c>
      <c r="C56" s="13">
        <v>160</v>
      </c>
      <c r="D56" s="13">
        <v>171</v>
      </c>
      <c r="E56" s="13">
        <v>158</v>
      </c>
      <c r="F56" s="13">
        <v>141</v>
      </c>
      <c r="G56" s="13">
        <v>146</v>
      </c>
      <c r="H56" s="13">
        <v>165</v>
      </c>
      <c r="I56" s="13">
        <v>156</v>
      </c>
      <c r="J56" s="13">
        <v>155</v>
      </c>
      <c r="K56" s="13">
        <v>149</v>
      </c>
      <c r="L56" s="13">
        <v>143</v>
      </c>
      <c r="M56" s="13">
        <v>140.0650138017906</v>
      </c>
      <c r="N56" s="13">
        <v>134</v>
      </c>
      <c r="O56" s="13">
        <v>133</v>
      </c>
      <c r="P56" s="13">
        <v>133</v>
      </c>
      <c r="Q56" s="13">
        <v>154</v>
      </c>
      <c r="R56" s="13">
        <v>149</v>
      </c>
      <c r="S56" s="13">
        <v>131</v>
      </c>
      <c r="T56" s="13">
        <v>130</v>
      </c>
      <c r="U56" s="13">
        <v>129</v>
      </c>
      <c r="V56" s="13">
        <v>122</v>
      </c>
      <c r="W56" s="13">
        <v>117</v>
      </c>
      <c r="X56" s="13">
        <v>116</v>
      </c>
      <c r="Y56" s="13"/>
      <c r="Z56" s="13"/>
      <c r="AA56" s="52"/>
      <c r="AB56" s="13">
        <v>117</v>
      </c>
      <c r="AC56" s="13">
        <v>116</v>
      </c>
      <c r="AD56" s="13"/>
      <c r="AE56" s="13"/>
      <c r="AG56" s="13">
        <v>157</v>
      </c>
      <c r="AH56" s="13">
        <v>160</v>
      </c>
      <c r="AI56" s="13">
        <v>141</v>
      </c>
      <c r="AJ56" s="13">
        <v>142</v>
      </c>
      <c r="AK56" s="13">
        <v>128</v>
      </c>
      <c r="AL56" s="13">
        <v>117</v>
      </c>
      <c r="AN56" s="13">
        <v>117</v>
      </c>
      <c r="AP56" s="30"/>
      <c r="AQ56" s="30"/>
      <c r="AR56" s="30"/>
    </row>
    <row r="57" spans="1:44">
      <c r="B57" s="18" t="s">
        <v>34</v>
      </c>
      <c r="C57" s="19">
        <v>167</v>
      </c>
      <c r="D57" s="19">
        <v>173</v>
      </c>
      <c r="E57" s="19">
        <v>160</v>
      </c>
      <c r="F57" s="19">
        <v>143</v>
      </c>
      <c r="G57" s="19">
        <v>148</v>
      </c>
      <c r="H57" s="19">
        <v>166</v>
      </c>
      <c r="I57" s="19">
        <v>157</v>
      </c>
      <c r="J57" s="19">
        <v>157</v>
      </c>
      <c r="K57" s="19">
        <v>148.85878815082273</v>
      </c>
      <c r="L57" s="19">
        <v>144.48818152041238</v>
      </c>
      <c r="M57" s="19">
        <v>141.52820688749122</v>
      </c>
      <c r="N57" s="19">
        <v>136</v>
      </c>
      <c r="O57" s="19">
        <v>135</v>
      </c>
      <c r="P57" s="19">
        <v>135</v>
      </c>
      <c r="Q57" s="19">
        <v>155</v>
      </c>
      <c r="R57" s="19">
        <v>151</v>
      </c>
      <c r="S57" s="19">
        <v>133</v>
      </c>
      <c r="T57" s="19">
        <v>132</v>
      </c>
      <c r="U57" s="19">
        <v>131</v>
      </c>
      <c r="V57" s="19">
        <v>123</v>
      </c>
      <c r="W57" s="19">
        <v>118</v>
      </c>
      <c r="X57" s="19">
        <v>117</v>
      </c>
      <c r="Y57" s="19"/>
      <c r="Z57" s="19"/>
      <c r="AA57" s="52"/>
      <c r="AB57" s="19">
        <v>118</v>
      </c>
      <c r="AC57" s="19">
        <v>117</v>
      </c>
      <c r="AD57" s="19"/>
      <c r="AE57" s="19"/>
      <c r="AG57" s="19">
        <v>161</v>
      </c>
      <c r="AH57" s="19">
        <v>161</v>
      </c>
      <c r="AI57" s="19">
        <v>143</v>
      </c>
      <c r="AJ57" s="19">
        <v>144</v>
      </c>
      <c r="AK57" s="19">
        <v>130</v>
      </c>
      <c r="AL57" s="19">
        <v>118</v>
      </c>
      <c r="AN57" s="19">
        <v>118</v>
      </c>
      <c r="AP57" s="30"/>
      <c r="AQ57" s="30"/>
      <c r="AR57" s="30"/>
    </row>
    <row r="58" spans="1:44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50"/>
      <c r="AB58" s="8"/>
      <c r="AC58" s="8"/>
      <c r="AD58" s="8"/>
      <c r="AE58" s="8"/>
      <c r="AG58" s="8"/>
      <c r="AH58" s="8"/>
      <c r="AI58" s="8"/>
      <c r="AJ58" s="8"/>
      <c r="AK58" s="8"/>
      <c r="AL58" s="8"/>
      <c r="AN58" s="8"/>
    </row>
    <row r="59" spans="1:44">
      <c r="B59" s="4" t="s">
        <v>69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21"/>
      <c r="R59" s="21"/>
      <c r="S59" s="13"/>
      <c r="T59" s="13"/>
      <c r="U59" s="13"/>
      <c r="V59" s="21"/>
      <c r="W59" s="8"/>
      <c r="X59" s="8"/>
      <c r="Y59" s="13"/>
      <c r="Z59" s="21"/>
      <c r="AA59" s="54"/>
      <c r="AB59" s="13"/>
      <c r="AC59" s="8"/>
      <c r="AD59" s="13"/>
      <c r="AE59" s="21"/>
      <c r="AG59" s="13"/>
      <c r="AH59" s="13"/>
      <c r="AI59" s="13"/>
      <c r="AJ59" s="13"/>
      <c r="AK59" s="13"/>
      <c r="AL59" s="13"/>
      <c r="AN59" s="13"/>
    </row>
    <row r="60" spans="1:44">
      <c r="B60" s="5" t="s">
        <v>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>
        <v>7.1</v>
      </c>
      <c r="N60" s="12">
        <v>6.9</v>
      </c>
      <c r="O60" s="12">
        <v>8.1999999999999993</v>
      </c>
      <c r="P60" s="12">
        <v>10.4</v>
      </c>
      <c r="Q60" s="20">
        <v>14.8</v>
      </c>
      <c r="R60" s="20">
        <v>21.9</v>
      </c>
      <c r="S60" s="12">
        <v>26.5</v>
      </c>
      <c r="T60" s="12">
        <v>33.700000000000003</v>
      </c>
      <c r="U60" s="12">
        <v>42.8</v>
      </c>
      <c r="V60" s="12">
        <v>50</v>
      </c>
      <c r="W60" s="20">
        <v>60.6</v>
      </c>
      <c r="X60" s="20">
        <v>73.8</v>
      </c>
      <c r="Y60" s="12"/>
      <c r="Z60" s="12"/>
      <c r="AA60" s="122"/>
      <c r="AB60" s="12">
        <v>60.6</v>
      </c>
      <c r="AC60" s="20">
        <v>73.8</v>
      </c>
      <c r="AD60" s="12"/>
      <c r="AE60" s="12"/>
      <c r="AG60" s="13"/>
      <c r="AH60" s="13"/>
      <c r="AI60" s="12">
        <v>22</v>
      </c>
      <c r="AJ60" s="12">
        <v>55.3</v>
      </c>
      <c r="AK60" s="12">
        <v>153</v>
      </c>
      <c r="AL60" s="12">
        <v>134.4</v>
      </c>
      <c r="AM60" s="144"/>
      <c r="AN60" s="12">
        <v>134.4</v>
      </c>
      <c r="AP60" s="144"/>
      <c r="AQ60" s="144"/>
      <c r="AR60" s="144"/>
    </row>
    <row r="61" spans="1:44">
      <c r="B61" s="27" t="s">
        <v>70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>
        <v>178</v>
      </c>
      <c r="N61" s="13">
        <v>171</v>
      </c>
      <c r="O61" s="13">
        <v>208</v>
      </c>
      <c r="P61" s="13">
        <v>264</v>
      </c>
      <c r="Q61" s="21">
        <v>367</v>
      </c>
      <c r="R61" s="21">
        <v>451</v>
      </c>
      <c r="S61" s="13">
        <v>463</v>
      </c>
      <c r="T61" s="13">
        <v>531</v>
      </c>
      <c r="U61" s="13">
        <v>630</v>
      </c>
      <c r="V61" s="13">
        <v>712</v>
      </c>
      <c r="W61" s="13">
        <v>802.8</v>
      </c>
      <c r="X61" s="13">
        <v>949.3</v>
      </c>
      <c r="Y61" s="13"/>
      <c r="Z61" s="13"/>
      <c r="AA61" s="122"/>
      <c r="AB61" s="13">
        <v>802.8</v>
      </c>
      <c r="AC61" s="13">
        <v>949.3</v>
      </c>
      <c r="AD61" s="13"/>
      <c r="AE61" s="13"/>
      <c r="AG61" s="13"/>
      <c r="AH61" s="13"/>
      <c r="AI61" s="13">
        <v>142</v>
      </c>
      <c r="AJ61" s="13">
        <v>322</v>
      </c>
      <c r="AK61" s="13">
        <v>584</v>
      </c>
      <c r="AL61" s="13">
        <v>876</v>
      </c>
      <c r="AN61" s="13">
        <v>876</v>
      </c>
      <c r="AP61" s="144"/>
      <c r="AR61" s="144"/>
    </row>
    <row r="62" spans="1:44"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50"/>
      <c r="AB62" s="8"/>
      <c r="AC62" s="8"/>
      <c r="AD62" s="8"/>
      <c r="AE62" s="8"/>
      <c r="AG62" s="8"/>
      <c r="AH62" s="8"/>
      <c r="AI62" s="8"/>
      <c r="AJ62" s="8"/>
      <c r="AK62" s="8"/>
      <c r="AL62" s="8"/>
      <c r="AN62" s="8"/>
    </row>
    <row r="63" spans="1:44">
      <c r="A63" s="25"/>
      <c r="B63" s="5" t="s">
        <v>35</v>
      </c>
      <c r="C63" s="22">
        <v>0.06</v>
      </c>
      <c r="D63" s="22">
        <v>0.06</v>
      </c>
      <c r="E63" s="22">
        <v>0.06</v>
      </c>
      <c r="F63" s="22">
        <v>0.06</v>
      </c>
      <c r="G63" s="22">
        <v>7.0000000000000007E-2</v>
      </c>
      <c r="H63" s="22">
        <v>7.0000000000000007E-2</v>
      </c>
      <c r="I63" s="22">
        <v>0.08</v>
      </c>
      <c r="J63" s="22">
        <v>0.12</v>
      </c>
      <c r="K63" s="22">
        <v>0.12</v>
      </c>
      <c r="L63" s="22">
        <v>0.16</v>
      </c>
      <c r="M63" s="24">
        <v>0.17</v>
      </c>
      <c r="N63" s="24">
        <v>0.2</v>
      </c>
      <c r="O63" s="23">
        <v>0.18</v>
      </c>
      <c r="P63" s="22">
        <v>0.24</v>
      </c>
      <c r="Q63" s="24">
        <v>0.27</v>
      </c>
      <c r="R63" s="24">
        <v>0.28999999999999998</v>
      </c>
      <c r="S63" s="23">
        <f>'[1]Robi (Q)'!BF137</f>
        <v>0.29806008607625128</v>
      </c>
      <c r="T63" s="23">
        <f>'[1]Robi (Q)'!BG137</f>
        <v>0.30330591344111196</v>
      </c>
      <c r="U63" s="23">
        <f>'[1]Robi (Q)'!BH137</f>
        <v>0.3150703615615188</v>
      </c>
      <c r="V63" s="23">
        <v>0.39</v>
      </c>
      <c r="W63" s="47">
        <v>0.4</v>
      </c>
      <c r="X63" s="47">
        <v>0.39600000000000002</v>
      </c>
      <c r="Y63" s="23"/>
      <c r="Z63" s="23"/>
      <c r="AA63" s="121"/>
      <c r="AB63" s="23">
        <v>0.4</v>
      </c>
      <c r="AC63" s="47">
        <v>0.39600000000000002</v>
      </c>
      <c r="AD63" s="23"/>
      <c r="AE63" s="23"/>
      <c r="AG63" s="22">
        <v>0.06</v>
      </c>
      <c r="AH63" s="22">
        <v>0.12</v>
      </c>
      <c r="AI63" s="22">
        <v>0.2</v>
      </c>
      <c r="AJ63" s="22">
        <v>0.28999999999999998</v>
      </c>
      <c r="AK63" s="22">
        <v>0.39</v>
      </c>
      <c r="AL63" s="47">
        <v>0.39600000000000002</v>
      </c>
      <c r="AN63" s="47">
        <v>0.39600000000000002</v>
      </c>
    </row>
    <row r="64" spans="1:44">
      <c r="A64" s="25"/>
      <c r="B64" s="5" t="s">
        <v>71</v>
      </c>
      <c r="C64" s="22"/>
      <c r="D64" s="22"/>
      <c r="E64" s="22"/>
      <c r="F64" s="22"/>
      <c r="G64" s="22"/>
      <c r="H64" s="22"/>
      <c r="I64" s="22"/>
      <c r="J64" s="22"/>
      <c r="K64" s="22"/>
      <c r="L64" s="43"/>
      <c r="M64" s="13">
        <v>2977</v>
      </c>
      <c r="N64" s="13">
        <v>3717</v>
      </c>
      <c r="O64" s="13">
        <v>4195</v>
      </c>
      <c r="P64" s="13">
        <v>4624</v>
      </c>
      <c r="Q64" s="13">
        <v>5225</v>
      </c>
      <c r="R64" s="13">
        <v>7711</v>
      </c>
      <c r="S64" s="13">
        <v>7989</v>
      </c>
      <c r="T64" s="13">
        <f>'[1]Robi (Q)'!BG143</f>
        <v>8575</v>
      </c>
      <c r="U64" s="13">
        <f>'[1]Robi (Q)'!BH143</f>
        <v>8814</v>
      </c>
      <c r="V64" s="13">
        <v>9236</v>
      </c>
      <c r="W64" s="21">
        <v>9323</v>
      </c>
      <c r="X64" s="21">
        <v>9429</v>
      </c>
      <c r="Y64" s="13"/>
      <c r="Z64" s="13"/>
      <c r="AA64" s="52"/>
      <c r="AB64" s="13">
        <v>9323</v>
      </c>
      <c r="AC64" s="21">
        <v>9429</v>
      </c>
      <c r="AD64" s="13"/>
      <c r="AE64" s="13"/>
      <c r="AG64" s="22"/>
      <c r="AH64" s="22"/>
      <c r="AI64" s="13">
        <v>3717</v>
      </c>
      <c r="AJ64" s="13">
        <v>7711</v>
      </c>
      <c r="AK64" s="13">
        <v>9236</v>
      </c>
      <c r="AL64" s="21">
        <v>9429</v>
      </c>
      <c r="AN64" s="21">
        <v>9429</v>
      </c>
    </row>
    <row r="65" spans="1:40">
      <c r="A65" s="25"/>
      <c r="B65" s="5" t="s">
        <v>58</v>
      </c>
      <c r="C65" s="22"/>
      <c r="D65" s="22"/>
      <c r="E65" s="22"/>
      <c r="F65" s="22"/>
      <c r="G65" s="22"/>
      <c r="H65" s="22"/>
      <c r="I65" s="22"/>
      <c r="J65" s="22"/>
      <c r="K65" s="22"/>
      <c r="L65" s="4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>
        <v>4013</v>
      </c>
      <c r="X65" s="21">
        <v>6100</v>
      </c>
      <c r="Y65" s="13"/>
      <c r="Z65" s="13"/>
      <c r="AA65" s="52"/>
      <c r="AB65" s="13">
        <v>4013</v>
      </c>
      <c r="AC65" s="13">
        <v>6100</v>
      </c>
      <c r="AD65" s="13"/>
      <c r="AE65" s="13"/>
      <c r="AG65" s="22"/>
      <c r="AH65" s="22"/>
      <c r="AI65" s="13"/>
      <c r="AJ65" s="13"/>
      <c r="AK65" s="13"/>
      <c r="AL65" s="13">
        <v>6100</v>
      </c>
      <c r="AN65" s="13">
        <v>6100</v>
      </c>
    </row>
    <row r="66" spans="1:40"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2"/>
      <c r="Y66" s="8"/>
      <c r="Z66" s="8"/>
      <c r="AA66" s="50"/>
      <c r="AB66" s="13"/>
      <c r="AC66" s="12"/>
      <c r="AD66" s="8"/>
      <c r="AE66" s="8"/>
      <c r="AG66" s="8"/>
      <c r="AH66" s="8"/>
      <c r="AI66" s="8"/>
      <c r="AJ66" s="8"/>
      <c r="AK66" s="8"/>
      <c r="AL66" s="13"/>
      <c r="AN66" s="13"/>
    </row>
    <row r="67" spans="1:40">
      <c r="B67" s="1" t="s">
        <v>72</v>
      </c>
      <c r="AL67" s="50"/>
      <c r="AM67" s="50"/>
      <c r="AN67" s="50"/>
    </row>
    <row r="68" spans="1:40">
      <c r="B68" s="1" t="s">
        <v>273</v>
      </c>
    </row>
    <row r="69" spans="1:40">
      <c r="B69" s="1" t="s">
        <v>275</v>
      </c>
    </row>
  </sheetData>
  <mergeCells count="16">
    <mergeCell ref="AL5:AL6"/>
    <mergeCell ref="AN5:AN6"/>
    <mergeCell ref="W4:Z4"/>
    <mergeCell ref="AB4:AE4"/>
    <mergeCell ref="AH5:AH6"/>
    <mergeCell ref="AI5:AI6"/>
    <mergeCell ref="AJ5:AJ6"/>
    <mergeCell ref="AK5:AK6"/>
    <mergeCell ref="AG5:AG6"/>
    <mergeCell ref="W5:Z5"/>
    <mergeCell ref="AB5:AE5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0"/>
  <sheetViews>
    <sheetView zoomScale="80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2" sqref="Q2"/>
    </sheetView>
  </sheetViews>
  <sheetFormatPr defaultColWidth="9.140625" defaultRowHeight="12.75"/>
  <cols>
    <col min="1" max="1" width="3.28515625" style="1" customWidth="1"/>
    <col min="2" max="2" width="57.5703125" style="1" customWidth="1"/>
    <col min="3" max="18" width="9.28515625" style="1" customWidth="1"/>
    <col min="19" max="19" width="9.140625" style="1"/>
    <col min="20" max="23" width="9.28515625" style="1" customWidth="1"/>
    <col min="24" max="24" width="9.140625" style="1"/>
    <col min="25" max="25" width="9.140625" style="50"/>
    <col min="26" max="16384" width="9.140625" style="1"/>
  </cols>
  <sheetData>
    <row r="2" spans="1:25">
      <c r="K2" s="156"/>
      <c r="L2" s="156"/>
      <c r="M2" s="31"/>
      <c r="N2" s="31"/>
      <c r="O2" s="156"/>
      <c r="P2" s="156"/>
      <c r="R2" s="33"/>
      <c r="S2" s="33"/>
      <c r="U2" s="32"/>
      <c r="V2" s="32"/>
      <c r="W2" s="156"/>
      <c r="X2" s="33"/>
    </row>
    <row r="4" spans="1:25">
      <c r="B4" s="2" t="s">
        <v>73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>
      <c r="B5" s="4"/>
      <c r="C5" s="162">
        <v>2015</v>
      </c>
      <c r="D5" s="162"/>
      <c r="E5" s="162"/>
      <c r="F5" s="162"/>
      <c r="G5" s="174">
        <v>2016</v>
      </c>
      <c r="H5" s="163"/>
      <c r="I5" s="163"/>
      <c r="J5" s="163"/>
      <c r="K5" s="173">
        <v>2017</v>
      </c>
      <c r="L5" s="164"/>
      <c r="M5" s="164"/>
      <c r="N5" s="164"/>
      <c r="O5" s="172">
        <v>2018</v>
      </c>
      <c r="P5" s="165"/>
      <c r="Q5" s="165"/>
      <c r="R5" s="165"/>
      <c r="T5" s="169" t="s">
        <v>45</v>
      </c>
      <c r="U5" s="170" t="s">
        <v>44</v>
      </c>
      <c r="V5" s="171" t="s">
        <v>47</v>
      </c>
      <c r="W5" s="157" t="s">
        <v>296</v>
      </c>
    </row>
    <row r="6" spans="1:25">
      <c r="B6" s="6" t="s">
        <v>74</v>
      </c>
      <c r="C6" s="11" t="s">
        <v>1</v>
      </c>
      <c r="D6" s="11" t="s">
        <v>2</v>
      </c>
      <c r="E6" s="11" t="s">
        <v>3</v>
      </c>
      <c r="F6" s="11" t="s">
        <v>4</v>
      </c>
      <c r="G6" s="26" t="s">
        <v>1</v>
      </c>
      <c r="H6" s="26" t="s">
        <v>2</v>
      </c>
      <c r="I6" s="26" t="s">
        <v>3</v>
      </c>
      <c r="J6" s="26" t="s">
        <v>4</v>
      </c>
      <c r="K6" s="29" t="s">
        <v>1</v>
      </c>
      <c r="L6" s="29" t="s">
        <v>2</v>
      </c>
      <c r="M6" s="29" t="s">
        <v>3</v>
      </c>
      <c r="N6" s="29" t="s">
        <v>4</v>
      </c>
      <c r="O6" s="108" t="s">
        <v>1</v>
      </c>
      <c r="P6" s="108" t="s">
        <v>2</v>
      </c>
      <c r="Q6" s="108" t="s">
        <v>3</v>
      </c>
      <c r="R6" s="108" t="s">
        <v>4</v>
      </c>
      <c r="T6" s="167"/>
      <c r="U6" s="167"/>
      <c r="V6" s="167"/>
      <c r="W6" s="158"/>
    </row>
    <row r="7" spans="1:2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T7" s="8"/>
      <c r="U7" s="8"/>
      <c r="V7" s="8"/>
      <c r="W7" s="8"/>
    </row>
    <row r="8" spans="1:2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T8" s="8"/>
      <c r="U8" s="8"/>
      <c r="V8" s="8"/>
      <c r="W8" s="8"/>
    </row>
    <row r="9" spans="1:25">
      <c r="B9" s="5" t="s">
        <v>6</v>
      </c>
      <c r="C9" s="13"/>
      <c r="D9" s="13">
        <v>15576</v>
      </c>
      <c r="E9" s="13">
        <v>14428</v>
      </c>
      <c r="F9" s="13">
        <v>13802</v>
      </c>
      <c r="G9" s="13">
        <v>14054</v>
      </c>
      <c r="H9" s="13">
        <v>15392</v>
      </c>
      <c r="I9" s="13">
        <v>14862</v>
      </c>
      <c r="J9" s="13">
        <v>14343</v>
      </c>
      <c r="K9" s="13">
        <v>13679</v>
      </c>
      <c r="L9" s="13">
        <v>14471</v>
      </c>
      <c r="M9" s="13">
        <v>14576</v>
      </c>
      <c r="N9" s="13">
        <v>15328</v>
      </c>
      <c r="O9" s="13">
        <v>14264</v>
      </c>
      <c r="P9" s="13">
        <v>15260.09</v>
      </c>
      <c r="Q9" s="13"/>
      <c r="R9" s="13"/>
      <c r="T9" s="13">
        <v>57260</v>
      </c>
      <c r="U9" s="13">
        <v>58652</v>
      </c>
      <c r="V9" s="13">
        <v>58054</v>
      </c>
      <c r="W9" s="13">
        <v>29524.09</v>
      </c>
      <c r="Y9" s="52"/>
    </row>
    <row r="10" spans="1:25">
      <c r="A10" s="25"/>
      <c r="B10" s="5" t="s">
        <v>7</v>
      </c>
      <c r="C10" s="22"/>
      <c r="D10" s="22">
        <v>0.08</v>
      </c>
      <c r="E10" s="24">
        <v>0.11</v>
      </c>
      <c r="F10" s="24">
        <v>0.12</v>
      </c>
      <c r="G10" s="23">
        <v>0.14000000000000001</v>
      </c>
      <c r="H10" s="22">
        <v>0.15</v>
      </c>
      <c r="I10" s="24">
        <v>0.17</v>
      </c>
      <c r="J10" s="24">
        <v>0.18</v>
      </c>
      <c r="K10" s="23">
        <v>0.17019999999999999</v>
      </c>
      <c r="L10" s="22">
        <v>0.1769</v>
      </c>
      <c r="M10" s="24">
        <v>0.20269999999999999</v>
      </c>
      <c r="N10" s="24">
        <v>0.20580000000000001</v>
      </c>
      <c r="O10" s="22">
        <v>0.2195</v>
      </c>
      <c r="P10" s="22">
        <v>0.22470000000000001</v>
      </c>
      <c r="Q10" s="24"/>
      <c r="R10" s="24"/>
      <c r="T10" s="24">
        <v>0.1</v>
      </c>
      <c r="U10" s="24">
        <v>0.16</v>
      </c>
      <c r="V10" s="24">
        <v>0.19</v>
      </c>
      <c r="W10" s="24">
        <v>0.22210000000000002</v>
      </c>
      <c r="Y10" s="53"/>
    </row>
    <row r="11" spans="1:25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T11" s="8"/>
      <c r="U11" s="8"/>
      <c r="V11" s="8"/>
      <c r="W11" s="8"/>
    </row>
    <row r="12" spans="1:25">
      <c r="B12" s="5" t="s">
        <v>9</v>
      </c>
      <c r="C12" s="13"/>
      <c r="D12" s="13">
        <v>9855</v>
      </c>
      <c r="E12" s="13">
        <v>9296</v>
      </c>
      <c r="F12" s="13">
        <v>9561</v>
      </c>
      <c r="G12" s="13">
        <v>9230</v>
      </c>
      <c r="H12" s="13">
        <v>9962</v>
      </c>
      <c r="I12" s="13">
        <v>8935</v>
      </c>
      <c r="J12" s="13">
        <v>9533</v>
      </c>
      <c r="K12" s="13">
        <v>8686</v>
      </c>
      <c r="L12" s="13">
        <v>9831</v>
      </c>
      <c r="M12" s="13">
        <v>8790</v>
      </c>
      <c r="N12" s="13">
        <v>9728</v>
      </c>
      <c r="O12" s="13">
        <v>9021.06</v>
      </c>
      <c r="P12" s="13">
        <v>9580.7000000000007</v>
      </c>
      <c r="Q12" s="13"/>
      <c r="R12" s="13"/>
      <c r="T12" s="13">
        <v>36823</v>
      </c>
      <c r="U12" s="13">
        <v>37659</v>
      </c>
      <c r="V12" s="13">
        <v>37035</v>
      </c>
      <c r="W12" s="13">
        <v>18601.77</v>
      </c>
      <c r="Y12" s="52"/>
    </row>
    <row r="13" spans="1:25">
      <c r="B13" s="5" t="s">
        <v>50</v>
      </c>
      <c r="C13" s="14"/>
      <c r="D13" s="14">
        <v>0.63300000000000001</v>
      </c>
      <c r="E13" s="14">
        <v>0.64400000000000002</v>
      </c>
      <c r="F13" s="14">
        <v>0.69299999999999995</v>
      </c>
      <c r="G13" s="14">
        <v>0.65700000000000003</v>
      </c>
      <c r="H13" s="14">
        <v>0.64700000000000002</v>
      </c>
      <c r="I13" s="14">
        <v>0.60099999999999998</v>
      </c>
      <c r="J13" s="14">
        <v>0.66500000000000004</v>
      </c>
      <c r="K13" s="14">
        <v>0.63500000000000001</v>
      </c>
      <c r="L13" s="14">
        <v>0.67900000000000005</v>
      </c>
      <c r="M13" s="14">
        <v>0.60299999999999998</v>
      </c>
      <c r="N13" s="14">
        <v>0.63600000000000001</v>
      </c>
      <c r="O13" s="14">
        <v>0.63239999999999996</v>
      </c>
      <c r="P13" s="14">
        <v>0.62780000000000002</v>
      </c>
      <c r="Q13" s="14"/>
      <c r="R13" s="14"/>
      <c r="T13" s="14">
        <v>0.64300000000000002</v>
      </c>
      <c r="U13" s="14">
        <v>0.64200000000000002</v>
      </c>
      <c r="V13" s="38">
        <v>0.63800000000000001</v>
      </c>
      <c r="W13" s="14">
        <v>0.63</v>
      </c>
      <c r="Y13" s="113"/>
    </row>
    <row r="14" spans="1:2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 t="s">
        <v>179</v>
      </c>
      <c r="Q14" s="8"/>
      <c r="R14" s="8"/>
      <c r="T14" s="8"/>
      <c r="U14" s="8"/>
      <c r="V14" s="8"/>
      <c r="W14" s="8"/>
    </row>
    <row r="15" spans="1:25">
      <c r="B15" s="5" t="s">
        <v>51</v>
      </c>
      <c r="C15" s="13"/>
      <c r="D15" s="13">
        <v>3848</v>
      </c>
      <c r="E15" s="13">
        <v>5713</v>
      </c>
      <c r="F15" s="13">
        <v>5653</v>
      </c>
      <c r="G15" s="13">
        <v>4852</v>
      </c>
      <c r="H15" s="13">
        <v>5944</v>
      </c>
      <c r="I15" s="13">
        <v>4111</v>
      </c>
      <c r="J15" s="13">
        <v>5390</v>
      </c>
      <c r="K15" s="13">
        <v>4766</v>
      </c>
      <c r="L15" s="13">
        <v>5111</v>
      </c>
      <c r="M15" s="13">
        <v>4578</v>
      </c>
      <c r="N15" s="13">
        <v>4469</v>
      </c>
      <c r="O15" s="13">
        <v>3717.72</v>
      </c>
      <c r="P15" s="13">
        <v>4693.9399999999996</v>
      </c>
      <c r="Q15" s="13"/>
      <c r="R15" s="13"/>
      <c r="T15" s="13">
        <v>18836</v>
      </c>
      <c r="U15" s="13">
        <v>20297</v>
      </c>
      <c r="V15" s="13">
        <v>18924</v>
      </c>
      <c r="W15" s="13">
        <v>8411.66</v>
      </c>
      <c r="Y15" s="52"/>
    </row>
    <row r="16" spans="1:25">
      <c r="B16" s="5" t="s">
        <v>62</v>
      </c>
      <c r="C16" s="14"/>
      <c r="D16" s="14">
        <v>0.247</v>
      </c>
      <c r="E16" s="14">
        <v>0.39600000000000002</v>
      </c>
      <c r="F16" s="14">
        <v>0.41</v>
      </c>
      <c r="G16" s="14">
        <v>0.34499999999999997</v>
      </c>
      <c r="H16" s="14">
        <v>0.38600000000000001</v>
      </c>
      <c r="I16" s="14">
        <v>0.27700000000000002</v>
      </c>
      <c r="J16" s="14">
        <v>0.376</v>
      </c>
      <c r="K16" s="14">
        <v>0.34799999999999998</v>
      </c>
      <c r="L16" s="14">
        <v>0.35299999999999998</v>
      </c>
      <c r="M16" s="14">
        <v>0.314</v>
      </c>
      <c r="N16" s="14">
        <v>0.29299999999999998</v>
      </c>
      <c r="O16" s="14">
        <v>0.26100000000000001</v>
      </c>
      <c r="P16" s="14">
        <v>0.308</v>
      </c>
      <c r="Q16" s="14"/>
      <c r="R16" s="14"/>
      <c r="T16" s="14">
        <v>0.32900000000000001</v>
      </c>
      <c r="U16" s="14">
        <v>0.34599999999999997</v>
      </c>
      <c r="V16" s="38">
        <v>0.32699999999999996</v>
      </c>
      <c r="W16" s="38">
        <f>W15/W9</f>
        <v>0.28490835788672908</v>
      </c>
      <c r="Y16" s="113"/>
    </row>
    <row r="17" spans="2:25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T17" s="8"/>
      <c r="U17" s="8"/>
      <c r="V17" s="8"/>
      <c r="W17" s="8"/>
    </row>
    <row r="18" spans="2:2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T18" s="8"/>
      <c r="U18" s="8"/>
      <c r="V18" s="8"/>
      <c r="W18" s="8"/>
    </row>
    <row r="19" spans="2:25">
      <c r="B19" s="7" t="s">
        <v>11</v>
      </c>
      <c r="C19" s="8"/>
      <c r="D19" s="8"/>
      <c r="E19" s="14"/>
      <c r="F19" s="14"/>
      <c r="G19" s="8"/>
      <c r="H19" s="8"/>
      <c r="I19" s="14"/>
      <c r="J19" s="14"/>
      <c r="K19" s="8"/>
      <c r="L19" s="44"/>
      <c r="M19" s="14"/>
      <c r="N19" s="14"/>
      <c r="O19" s="8"/>
      <c r="P19" s="44"/>
      <c r="Q19" s="14"/>
      <c r="R19" s="14"/>
      <c r="T19" s="14"/>
      <c r="U19" s="14"/>
      <c r="V19" s="14"/>
      <c r="W19" s="14"/>
    </row>
    <row r="20" spans="2:25">
      <c r="B20" s="5" t="s">
        <v>12</v>
      </c>
      <c r="C20" s="14"/>
      <c r="D20" s="14">
        <v>9.6000000000000002E-2</v>
      </c>
      <c r="E20" s="14">
        <v>9.2999999999999999E-2</v>
      </c>
      <c r="F20" s="14">
        <v>8.3000000000000004E-2</v>
      </c>
      <c r="G20" s="14">
        <v>8.2000000000000003E-2</v>
      </c>
      <c r="H20" s="14">
        <v>8.6999999999999994E-2</v>
      </c>
      <c r="I20" s="14">
        <v>8.5999999999999993E-2</v>
      </c>
      <c r="J20" s="14">
        <v>8.8999999999999996E-2</v>
      </c>
      <c r="K20" s="14">
        <v>8.2000000000000003E-2</v>
      </c>
      <c r="L20" s="14">
        <v>8.3000000000000004E-2</v>
      </c>
      <c r="M20" s="14">
        <v>0.109</v>
      </c>
      <c r="N20" s="14">
        <v>9.4E-2</v>
      </c>
      <c r="O20" s="14">
        <v>8.8999999999999996E-2</v>
      </c>
      <c r="P20" s="14">
        <v>9.0999999999999998E-2</v>
      </c>
      <c r="Q20" s="14"/>
      <c r="R20" s="14"/>
      <c r="T20" s="14">
        <v>0.1</v>
      </c>
      <c r="U20" s="14">
        <v>8.5999999999999993E-2</v>
      </c>
      <c r="V20" s="38">
        <v>9.1999999999999998E-2</v>
      </c>
      <c r="W20" s="38">
        <v>0.09</v>
      </c>
      <c r="Y20" s="124"/>
    </row>
    <row r="21" spans="2:25">
      <c r="B21" s="5" t="s">
        <v>13</v>
      </c>
      <c r="C21" s="14"/>
      <c r="D21" s="14">
        <v>4.4999999999999998E-2</v>
      </c>
      <c r="E21" s="14">
        <v>0.05</v>
      </c>
      <c r="F21" s="14">
        <v>3.7999999999999999E-2</v>
      </c>
      <c r="G21" s="14">
        <v>4.9000000000000002E-2</v>
      </c>
      <c r="H21" s="14">
        <v>5.1999999999999998E-2</v>
      </c>
      <c r="I21" s="14">
        <v>7.0999999999999994E-2</v>
      </c>
      <c r="J21" s="14">
        <v>5.2999999999999999E-2</v>
      </c>
      <c r="K21" s="14">
        <v>5.6000000000000001E-2</v>
      </c>
      <c r="L21" s="14">
        <v>0.05</v>
      </c>
      <c r="M21" s="14">
        <v>5.6000000000000001E-2</v>
      </c>
      <c r="N21" s="14">
        <v>4.9000000000000002E-2</v>
      </c>
      <c r="O21" s="14">
        <v>5.8000000000000003E-2</v>
      </c>
      <c r="P21" s="14">
        <v>5.3999999999999999E-2</v>
      </c>
      <c r="Q21" s="14"/>
      <c r="R21" s="14"/>
      <c r="T21" s="14">
        <v>4.7E-2</v>
      </c>
      <c r="U21" s="14">
        <v>5.8999999999999997E-2</v>
      </c>
      <c r="V21" s="38">
        <v>5.2999999999999999E-2</v>
      </c>
      <c r="W21" s="38">
        <v>5.6000000000000001E-2</v>
      </c>
      <c r="Y21" s="124"/>
    </row>
    <row r="22" spans="2:25">
      <c r="B22" s="5" t="s">
        <v>14</v>
      </c>
      <c r="C22" s="14"/>
      <c r="D22" s="14">
        <v>7.6999999999999999E-2</v>
      </c>
      <c r="E22" s="14">
        <v>6.8000000000000005E-2</v>
      </c>
      <c r="F22" s="14">
        <v>0.04</v>
      </c>
      <c r="G22" s="14">
        <v>7.0000000000000007E-2</v>
      </c>
      <c r="H22" s="14">
        <v>7.1999999999999995E-2</v>
      </c>
      <c r="I22" s="14">
        <v>0.10199999999999999</v>
      </c>
      <c r="J22" s="14">
        <v>6.3E-2</v>
      </c>
      <c r="K22" s="14">
        <v>8.7999999999999995E-2</v>
      </c>
      <c r="L22" s="14">
        <v>7.5999999999999998E-2</v>
      </c>
      <c r="M22" s="14">
        <v>8.3000000000000004E-2</v>
      </c>
      <c r="N22" s="14">
        <v>8.3000000000000004E-2</v>
      </c>
      <c r="O22" s="14">
        <v>8.7999999999999995E-2</v>
      </c>
      <c r="P22" s="14">
        <v>8.1000000000000003E-2</v>
      </c>
      <c r="Q22" s="14"/>
      <c r="R22" s="14"/>
      <c r="T22" s="14">
        <v>6.6000000000000003E-2</v>
      </c>
      <c r="U22" s="14">
        <v>7.5999999999999998E-2</v>
      </c>
      <c r="V22" s="38">
        <v>8.3000000000000004E-2</v>
      </c>
      <c r="W22" s="38">
        <v>8.4000000000000005E-2</v>
      </c>
      <c r="Y22" s="124"/>
    </row>
    <row r="23" spans="2:25">
      <c r="B23" s="5" t="s">
        <v>15</v>
      </c>
      <c r="C23" s="14"/>
      <c r="D23" s="14">
        <v>5.7000000000000002E-2</v>
      </c>
      <c r="E23" s="14">
        <v>0.06</v>
      </c>
      <c r="F23" s="14">
        <v>5.5E-2</v>
      </c>
      <c r="G23" s="14">
        <v>5.8000000000000003E-2</v>
      </c>
      <c r="H23" s="14">
        <v>5.6000000000000001E-2</v>
      </c>
      <c r="I23" s="14">
        <v>6.3E-2</v>
      </c>
      <c r="J23" s="14">
        <v>3.5000000000000003E-2</v>
      </c>
      <c r="K23" s="14">
        <v>5.2999999999999999E-2</v>
      </c>
      <c r="L23" s="14">
        <v>4.8000000000000001E-2</v>
      </c>
      <c r="M23" s="14">
        <v>5.5E-2</v>
      </c>
      <c r="N23" s="14">
        <v>0.06</v>
      </c>
      <c r="O23" s="14">
        <v>4.7E-2</v>
      </c>
      <c r="P23" s="14">
        <v>6.0999999999999999E-2</v>
      </c>
      <c r="Q23" s="14"/>
      <c r="R23" s="14"/>
      <c r="T23" s="14">
        <v>5.6000000000000001E-2</v>
      </c>
      <c r="U23" s="14">
        <v>0.05</v>
      </c>
      <c r="V23" s="38">
        <v>5.3999999999999999E-2</v>
      </c>
      <c r="W23" s="38">
        <v>5.3999999999999999E-2</v>
      </c>
      <c r="Y23" s="124"/>
    </row>
    <row r="24" spans="2:25">
      <c r="B24" s="5" t="s">
        <v>16</v>
      </c>
      <c r="C24" s="14"/>
      <c r="D24" s="14">
        <v>0</v>
      </c>
      <c r="E24" s="14">
        <v>0</v>
      </c>
      <c r="F24" s="14">
        <v>1.4999999999999999E-2</v>
      </c>
      <c r="G24" s="14">
        <v>0</v>
      </c>
      <c r="H24" s="14">
        <v>3.0000000000000001E-3</v>
      </c>
      <c r="I24" s="14">
        <v>0</v>
      </c>
      <c r="J24" s="14">
        <v>-1.7999999999999999E-2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/>
      <c r="R24" s="14"/>
      <c r="T24" s="14">
        <v>4.0000000000000001E-3</v>
      </c>
      <c r="U24" s="14">
        <v>-4.0000000000000001E-3</v>
      </c>
      <c r="V24" s="38">
        <v>0</v>
      </c>
      <c r="W24" s="38">
        <v>0</v>
      </c>
      <c r="Y24" s="124"/>
    </row>
    <row r="25" spans="2:25">
      <c r="B25" s="5" t="s">
        <v>17</v>
      </c>
      <c r="C25" s="14"/>
      <c r="D25" s="14">
        <v>9.1999999999999998E-2</v>
      </c>
      <c r="E25" s="14">
        <v>8.4000000000000005E-2</v>
      </c>
      <c r="F25" s="14">
        <v>7.5999999999999998E-2</v>
      </c>
      <c r="G25" s="14">
        <v>8.4000000000000005E-2</v>
      </c>
      <c r="H25" s="14">
        <v>8.3000000000000004E-2</v>
      </c>
      <c r="I25" s="14">
        <v>7.6999999999999999E-2</v>
      </c>
      <c r="J25" s="14">
        <v>0.114</v>
      </c>
      <c r="K25" s="14">
        <v>8.6999999999999994E-2</v>
      </c>
      <c r="L25" s="14">
        <v>6.3E-2</v>
      </c>
      <c r="M25" s="14">
        <v>9.2999999999999999E-2</v>
      </c>
      <c r="N25" s="14">
        <v>0.08</v>
      </c>
      <c r="O25" s="14">
        <v>8.6213958131714091E-2</v>
      </c>
      <c r="P25" s="14">
        <v>8.5260286643833158E-2</v>
      </c>
      <c r="Q25" s="14"/>
      <c r="R25" s="14"/>
      <c r="T25" s="14">
        <v>8.4000000000000005E-2</v>
      </c>
      <c r="U25" s="14">
        <v>0.09</v>
      </c>
      <c r="V25" s="38">
        <v>8.1000000000000003E-2</v>
      </c>
      <c r="W25" s="38">
        <v>8.5737122387773618E-2</v>
      </c>
      <c r="Y25" s="124"/>
    </row>
    <row r="26" spans="2:25">
      <c r="B26" s="17" t="s">
        <v>19</v>
      </c>
      <c r="C26" s="16"/>
      <c r="D26" s="16">
        <v>0.36699999999999999</v>
      </c>
      <c r="E26" s="16">
        <v>0.35499999999999998</v>
      </c>
      <c r="F26" s="16">
        <v>0.307</v>
      </c>
      <c r="G26" s="16">
        <v>0.34300000000000003</v>
      </c>
      <c r="H26" s="16">
        <v>0.35299999999999998</v>
      </c>
      <c r="I26" s="16">
        <v>0.39900000000000002</v>
      </c>
      <c r="J26" s="16">
        <v>0.33600000000000002</v>
      </c>
      <c r="K26" s="16">
        <v>0.36599999999999999</v>
      </c>
      <c r="L26" s="16">
        <v>0.32</v>
      </c>
      <c r="M26" s="16">
        <v>0.39600000000000002</v>
      </c>
      <c r="N26" s="16">
        <v>0.36600000000000005</v>
      </c>
      <c r="O26" s="16">
        <v>0.36754733833137598</v>
      </c>
      <c r="P26" s="16">
        <v>0.3721724155889346</v>
      </c>
      <c r="Q26" s="14"/>
      <c r="R26" s="14"/>
      <c r="T26" s="16">
        <v>0.35699999999999998</v>
      </c>
      <c r="U26" s="16">
        <v>0.35799999999999998</v>
      </c>
      <c r="V26" s="16">
        <v>0.36199999999999999</v>
      </c>
      <c r="W26" s="16">
        <v>0.36985987696015532</v>
      </c>
      <c r="Y26" s="124"/>
    </row>
    <row r="27" spans="2:25">
      <c r="B27" s="5"/>
      <c r="C27" s="8"/>
      <c r="D27" s="8"/>
      <c r="E27" s="14"/>
      <c r="F27" s="14"/>
      <c r="G27" s="8"/>
      <c r="H27" s="8"/>
      <c r="I27" s="14"/>
      <c r="J27" s="14"/>
      <c r="K27" s="8"/>
      <c r="L27" s="8"/>
      <c r="M27" s="14"/>
      <c r="N27" s="14"/>
      <c r="O27" s="8"/>
      <c r="P27" s="8"/>
      <c r="Q27" s="14"/>
      <c r="R27" s="14"/>
      <c r="T27" s="14"/>
      <c r="U27" s="14"/>
      <c r="V27" s="14"/>
      <c r="W27" s="14"/>
      <c r="Y27" s="124"/>
    </row>
    <row r="28" spans="2:25">
      <c r="B28" s="5" t="s">
        <v>18</v>
      </c>
      <c r="C28" s="14"/>
      <c r="D28" s="14">
        <v>0.158</v>
      </c>
      <c r="E28" s="14">
        <v>0.16400000000000001</v>
      </c>
      <c r="F28" s="14">
        <v>0.17899999999999999</v>
      </c>
      <c r="G28" s="14">
        <v>0.18099999999999999</v>
      </c>
      <c r="H28" s="14">
        <v>0.16600000000000001</v>
      </c>
      <c r="I28" s="14">
        <v>0.16</v>
      </c>
      <c r="J28" s="14">
        <v>0.158</v>
      </c>
      <c r="K28" s="14">
        <v>0.20499999999999999</v>
      </c>
      <c r="L28" s="14">
        <v>0.127</v>
      </c>
      <c r="M28" s="14">
        <v>0.20200000000000001</v>
      </c>
      <c r="N28" s="14">
        <v>0.17100000000000001</v>
      </c>
      <c r="O28" s="14">
        <v>0.185</v>
      </c>
      <c r="P28" s="14">
        <v>0.182</v>
      </c>
      <c r="Q28" s="14"/>
      <c r="R28" s="14"/>
      <c r="T28" s="14">
        <v>0.16800000000000001</v>
      </c>
      <c r="U28" s="14">
        <v>0.16600000000000001</v>
      </c>
      <c r="V28" s="38">
        <v>0.17599999999999999</v>
      </c>
      <c r="W28" s="38">
        <v>0.183</v>
      </c>
      <c r="Y28" s="124"/>
    </row>
    <row r="29" spans="2:25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T29" s="8"/>
      <c r="U29" s="8"/>
      <c r="V29" s="8"/>
      <c r="W29" s="8"/>
    </row>
    <row r="30" spans="2:2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T30" s="8"/>
      <c r="U30" s="8"/>
      <c r="V30" s="8"/>
      <c r="W30" s="8"/>
    </row>
    <row r="31" spans="2:25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T31" s="8"/>
      <c r="U31" s="8"/>
      <c r="V31" s="8"/>
      <c r="W31" s="8"/>
    </row>
    <row r="32" spans="2:25">
      <c r="B32" s="5" t="s">
        <v>21</v>
      </c>
      <c r="C32" s="13"/>
      <c r="D32" s="13">
        <v>4746</v>
      </c>
      <c r="E32" s="13">
        <v>8035</v>
      </c>
      <c r="F32" s="13">
        <v>11409</v>
      </c>
      <c r="G32" s="13">
        <v>1323</v>
      </c>
      <c r="H32" s="13">
        <v>2570</v>
      </c>
      <c r="I32" s="13">
        <v>4140</v>
      </c>
      <c r="J32" s="13">
        <v>6555</v>
      </c>
      <c r="K32" s="13">
        <v>1527</v>
      </c>
      <c r="L32" s="13">
        <v>4570</v>
      </c>
      <c r="M32" s="13">
        <v>8800</v>
      </c>
      <c r="N32" s="13">
        <v>12040</v>
      </c>
      <c r="O32" s="13">
        <v>553</v>
      </c>
      <c r="P32" s="13">
        <v>1274</v>
      </c>
      <c r="Q32" s="13"/>
      <c r="R32" s="13"/>
      <c r="T32" s="13">
        <v>11409</v>
      </c>
      <c r="U32" s="13">
        <v>6555</v>
      </c>
      <c r="V32" s="13">
        <v>12040</v>
      </c>
      <c r="W32" s="13">
        <v>1274</v>
      </c>
    </row>
    <row r="33" spans="2:23">
      <c r="B33" s="5" t="s">
        <v>22</v>
      </c>
      <c r="C33" s="13"/>
      <c r="D33" s="13">
        <v>31256</v>
      </c>
      <c r="E33" s="13">
        <v>35305</v>
      </c>
      <c r="F33" s="13">
        <v>41523</v>
      </c>
      <c r="G33" s="13">
        <v>42711</v>
      </c>
      <c r="H33" s="13">
        <v>41985</v>
      </c>
      <c r="I33" s="13">
        <v>47975</v>
      </c>
      <c r="J33" s="13">
        <v>38857</v>
      </c>
      <c r="K33" s="13">
        <v>40980</v>
      </c>
      <c r="L33" s="13">
        <v>33772</v>
      </c>
      <c r="M33" s="13">
        <v>37013</v>
      </c>
      <c r="N33" s="13">
        <v>41409</v>
      </c>
      <c r="O33" s="13">
        <v>19568</v>
      </c>
      <c r="P33" s="13">
        <v>27563</v>
      </c>
      <c r="Q33" s="13"/>
      <c r="R33" s="13"/>
      <c r="T33" s="13">
        <v>41523</v>
      </c>
      <c r="U33" s="13">
        <v>38857</v>
      </c>
      <c r="V33" s="13">
        <v>41409</v>
      </c>
      <c r="W33" s="13">
        <v>27563</v>
      </c>
    </row>
    <row r="34" spans="2:23">
      <c r="B34" s="5" t="s">
        <v>23</v>
      </c>
      <c r="C34" s="13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/>
      <c r="R34" s="13"/>
      <c r="T34" s="13">
        <v>0</v>
      </c>
      <c r="U34" s="13">
        <v>0</v>
      </c>
      <c r="V34" s="13">
        <v>0</v>
      </c>
      <c r="W34" s="13">
        <v>0</v>
      </c>
    </row>
    <row r="35" spans="2:23">
      <c r="B35" s="5" t="s">
        <v>24</v>
      </c>
      <c r="C35" s="13"/>
      <c r="D35" s="13">
        <v>56673</v>
      </c>
      <c r="E35" s="13">
        <v>62386</v>
      </c>
      <c r="F35" s="13">
        <v>68039</v>
      </c>
      <c r="G35" s="13">
        <v>72892</v>
      </c>
      <c r="H35" s="13">
        <v>78835</v>
      </c>
      <c r="I35" s="13">
        <v>83456</v>
      </c>
      <c r="J35" s="13">
        <v>78006</v>
      </c>
      <c r="K35" s="13">
        <v>84523</v>
      </c>
      <c r="L35" s="13">
        <v>86645</v>
      </c>
      <c r="M35" s="13">
        <v>90609</v>
      </c>
      <c r="N35" s="13">
        <v>74174</v>
      </c>
      <c r="O35" s="13">
        <v>77858</v>
      </c>
      <c r="P35" s="13">
        <v>82505</v>
      </c>
      <c r="Q35" s="13"/>
      <c r="R35" s="13"/>
      <c r="T35" s="13">
        <v>68039</v>
      </c>
      <c r="U35" s="13">
        <v>78006</v>
      </c>
      <c r="V35" s="13">
        <v>74174</v>
      </c>
      <c r="W35" s="13">
        <v>82505</v>
      </c>
    </row>
    <row r="36" spans="2:23">
      <c r="B36" s="5" t="s">
        <v>25</v>
      </c>
      <c r="C36" s="20"/>
      <c r="D36" s="20">
        <v>0</v>
      </c>
      <c r="E36" s="12">
        <v>0</v>
      </c>
      <c r="F36" s="12">
        <v>0</v>
      </c>
      <c r="G36" s="20">
        <v>0</v>
      </c>
      <c r="H36" s="20">
        <v>0</v>
      </c>
      <c r="I36" s="12">
        <v>0</v>
      </c>
      <c r="J36" s="12">
        <v>0</v>
      </c>
      <c r="K36" s="20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12"/>
      <c r="R36" s="12"/>
      <c r="T36" s="12">
        <v>0</v>
      </c>
      <c r="U36" s="12">
        <v>0</v>
      </c>
      <c r="V36" s="12">
        <v>0</v>
      </c>
      <c r="W36" s="12">
        <v>0</v>
      </c>
    </row>
    <row r="37" spans="2:23">
      <c r="B37" s="5" t="s">
        <v>26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/>
      <c r="R37" s="12"/>
      <c r="T37" s="12">
        <v>0</v>
      </c>
      <c r="U37" s="12">
        <v>0</v>
      </c>
      <c r="V37" s="12">
        <v>0</v>
      </c>
      <c r="W37" s="12">
        <v>0</v>
      </c>
    </row>
    <row r="38" spans="2:23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T38" s="8"/>
      <c r="U38" s="8"/>
      <c r="V38" s="8"/>
      <c r="W38" s="8"/>
    </row>
    <row r="39" spans="2:2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T39" s="8"/>
      <c r="U39" s="8"/>
      <c r="V39" s="8"/>
      <c r="W39" s="8"/>
    </row>
    <row r="40" spans="2:23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T40" s="8"/>
      <c r="U40" s="8"/>
      <c r="V40" s="8"/>
      <c r="W40" s="8"/>
    </row>
    <row r="41" spans="2:23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T41" s="8"/>
      <c r="U41" s="8"/>
      <c r="V41" s="8"/>
      <c r="W41" s="8"/>
    </row>
    <row r="42" spans="2:23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T42" s="8"/>
      <c r="U42" s="8"/>
      <c r="V42" s="8"/>
      <c r="W42" s="8"/>
    </row>
    <row r="43" spans="2:23">
      <c r="B43" s="5" t="s">
        <v>30</v>
      </c>
      <c r="C43" s="13"/>
      <c r="D43" s="13">
        <v>356</v>
      </c>
      <c r="E43" s="13">
        <v>386</v>
      </c>
      <c r="F43" s="13">
        <v>401</v>
      </c>
      <c r="G43" s="13">
        <v>429</v>
      </c>
      <c r="H43" s="13">
        <v>472</v>
      </c>
      <c r="I43" s="13">
        <v>497</v>
      </c>
      <c r="J43" s="13">
        <v>490</v>
      </c>
      <c r="K43" s="13">
        <v>476</v>
      </c>
      <c r="L43" s="45">
        <v>461</v>
      </c>
      <c r="M43" s="13">
        <v>443</v>
      </c>
      <c r="N43" s="13">
        <v>405</v>
      </c>
      <c r="O43" s="13">
        <v>331</v>
      </c>
      <c r="P43" s="45">
        <v>293</v>
      </c>
      <c r="Q43" s="13"/>
      <c r="R43" s="13"/>
      <c r="S43" s="148"/>
      <c r="T43" s="13">
        <v>401</v>
      </c>
      <c r="U43" s="13">
        <v>490</v>
      </c>
      <c r="V43" s="13">
        <v>405</v>
      </c>
      <c r="W43" s="13">
        <v>293</v>
      </c>
    </row>
    <row r="44" spans="2:23">
      <c r="B44" s="5" t="s">
        <v>31</v>
      </c>
      <c r="C44" s="13"/>
      <c r="D44" s="13">
        <v>12371</v>
      </c>
      <c r="E44" s="13">
        <v>12625</v>
      </c>
      <c r="F44" s="13">
        <v>12639</v>
      </c>
      <c r="G44" s="13">
        <v>13005</v>
      </c>
      <c r="H44" s="13">
        <v>13535</v>
      </c>
      <c r="I44" s="13">
        <v>13892</v>
      </c>
      <c r="J44" s="13">
        <v>14427</v>
      </c>
      <c r="K44" s="13">
        <v>14740</v>
      </c>
      <c r="L44" s="45">
        <v>15168</v>
      </c>
      <c r="M44" s="13">
        <v>15489</v>
      </c>
      <c r="N44" s="13">
        <v>16028</v>
      </c>
      <c r="O44" s="13">
        <v>16093</v>
      </c>
      <c r="P44" s="13">
        <v>16159</v>
      </c>
      <c r="Q44" s="13"/>
      <c r="R44" s="13"/>
      <c r="S44" s="148"/>
      <c r="T44" s="13">
        <v>12639</v>
      </c>
      <c r="U44" s="13">
        <v>14427</v>
      </c>
      <c r="V44" s="46">
        <v>16028</v>
      </c>
      <c r="W44" s="46">
        <v>16159</v>
      </c>
    </row>
    <row r="45" spans="2:23">
      <c r="B45" s="18" t="s">
        <v>32</v>
      </c>
      <c r="C45" s="19"/>
      <c r="D45" s="19">
        <v>12727</v>
      </c>
      <c r="E45" s="19">
        <v>13012</v>
      </c>
      <c r="F45" s="19">
        <v>13039</v>
      </c>
      <c r="G45" s="19">
        <v>13434</v>
      </c>
      <c r="H45" s="19">
        <v>14006</v>
      </c>
      <c r="I45" s="19">
        <v>14388</v>
      </c>
      <c r="J45" s="19">
        <v>14917</v>
      </c>
      <c r="K45" s="19">
        <v>15216</v>
      </c>
      <c r="L45" s="19">
        <v>15629</v>
      </c>
      <c r="M45" s="19">
        <v>15932</v>
      </c>
      <c r="N45" s="19">
        <v>16433</v>
      </c>
      <c r="O45" s="19">
        <v>16424</v>
      </c>
      <c r="P45" s="19">
        <v>16452</v>
      </c>
      <c r="Q45" s="19"/>
      <c r="R45" s="19"/>
      <c r="S45" s="148"/>
      <c r="T45" s="19">
        <v>13039</v>
      </c>
      <c r="U45" s="19">
        <v>14917</v>
      </c>
      <c r="V45" s="13">
        <v>16433</v>
      </c>
      <c r="W45" s="13">
        <v>16452</v>
      </c>
    </row>
    <row r="46" spans="2:23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T46" s="13"/>
      <c r="U46" s="13"/>
      <c r="V46" s="13"/>
      <c r="W46" s="13"/>
    </row>
    <row r="47" spans="2:23">
      <c r="B47" s="5" t="s">
        <v>293</v>
      </c>
      <c r="C47" s="13"/>
      <c r="D47" s="13"/>
      <c r="E47" s="14">
        <v>0.36599999999999999</v>
      </c>
      <c r="F47" s="14">
        <v>0.377</v>
      </c>
      <c r="G47" s="14">
        <v>0.39300000000000002</v>
      </c>
      <c r="H47" s="14">
        <v>0.41699999999999998</v>
      </c>
      <c r="I47" s="14">
        <v>0.41899999999999998</v>
      </c>
      <c r="J47" s="14">
        <v>0.40300000000000002</v>
      </c>
      <c r="K47" s="14">
        <v>0.42899999999999999</v>
      </c>
      <c r="L47" s="14">
        <v>0.44400000000000001</v>
      </c>
      <c r="M47" s="14">
        <v>0.46</v>
      </c>
      <c r="N47" s="14">
        <v>0.436</v>
      </c>
      <c r="O47" s="14">
        <v>0.45700000000000002</v>
      </c>
      <c r="P47" s="14">
        <v>0.47289999999999999</v>
      </c>
      <c r="Q47" s="14"/>
      <c r="R47" s="14"/>
      <c r="S47" s="33"/>
      <c r="T47" s="14">
        <v>0.377</v>
      </c>
      <c r="U47" s="14">
        <v>0.40300000000000002</v>
      </c>
      <c r="V47" s="14">
        <v>0.436</v>
      </c>
      <c r="W47" s="142">
        <v>0.47289999999999999</v>
      </c>
    </row>
    <row r="48" spans="2:23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T48" s="8"/>
      <c r="U48" s="8"/>
      <c r="V48" s="8"/>
      <c r="W48" s="8"/>
    </row>
    <row r="49" spans="1:25">
      <c r="B49" s="4" t="s">
        <v>75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T49" s="8"/>
      <c r="U49" s="8"/>
      <c r="V49" s="8"/>
      <c r="W49" s="8"/>
    </row>
    <row r="50" spans="1:25">
      <c r="B50" s="5" t="s">
        <v>30</v>
      </c>
      <c r="C50" s="13"/>
      <c r="D50" s="13">
        <v>468</v>
      </c>
      <c r="E50" s="13">
        <v>438</v>
      </c>
      <c r="F50" s="13">
        <v>397</v>
      </c>
      <c r="G50" s="13">
        <v>417</v>
      </c>
      <c r="H50" s="13">
        <v>425</v>
      </c>
      <c r="I50" s="13">
        <v>381</v>
      </c>
      <c r="J50" s="13">
        <v>342</v>
      </c>
      <c r="K50" s="13">
        <v>328</v>
      </c>
      <c r="L50" s="13">
        <v>339</v>
      </c>
      <c r="M50" s="13">
        <v>349</v>
      </c>
      <c r="N50" s="13">
        <v>342</v>
      </c>
      <c r="O50" s="13">
        <v>372</v>
      </c>
      <c r="P50" s="13">
        <v>445</v>
      </c>
      <c r="Q50" s="13"/>
      <c r="R50" s="13"/>
      <c r="T50" s="13">
        <v>441</v>
      </c>
      <c r="U50" s="13">
        <v>391</v>
      </c>
      <c r="V50" s="13">
        <v>340</v>
      </c>
      <c r="W50" s="13">
        <v>408</v>
      </c>
      <c r="Y50" s="51"/>
    </row>
    <row r="51" spans="1:25">
      <c r="B51" s="5" t="s">
        <v>31</v>
      </c>
      <c r="C51" s="13"/>
      <c r="D51" s="13">
        <v>401</v>
      </c>
      <c r="E51" s="13">
        <v>366</v>
      </c>
      <c r="F51" s="13">
        <v>345</v>
      </c>
      <c r="G51" s="13">
        <v>349</v>
      </c>
      <c r="H51" s="13">
        <v>365</v>
      </c>
      <c r="I51" s="13">
        <v>343</v>
      </c>
      <c r="J51" s="13">
        <v>319</v>
      </c>
      <c r="K51" s="13">
        <v>297</v>
      </c>
      <c r="L51" s="13">
        <v>298</v>
      </c>
      <c r="M51" s="13">
        <v>291</v>
      </c>
      <c r="N51" s="13">
        <v>302</v>
      </c>
      <c r="O51" s="13">
        <v>281</v>
      </c>
      <c r="P51" s="13">
        <v>303</v>
      </c>
      <c r="Q51" s="13"/>
      <c r="R51" s="13"/>
      <c r="T51" s="13">
        <v>368</v>
      </c>
      <c r="U51" s="13">
        <v>344</v>
      </c>
      <c r="V51" s="46">
        <v>297</v>
      </c>
      <c r="W51" s="46">
        <v>292</v>
      </c>
      <c r="Y51" s="51"/>
    </row>
    <row r="52" spans="1:25">
      <c r="B52" s="18" t="s">
        <v>34</v>
      </c>
      <c r="C52" s="19"/>
      <c r="D52" s="19">
        <v>403</v>
      </c>
      <c r="E52" s="19">
        <v>368</v>
      </c>
      <c r="F52" s="19">
        <v>347</v>
      </c>
      <c r="G52" s="19">
        <v>351</v>
      </c>
      <c r="H52" s="19">
        <v>367</v>
      </c>
      <c r="I52" s="19">
        <v>345</v>
      </c>
      <c r="J52" s="19">
        <v>320</v>
      </c>
      <c r="K52" s="19">
        <v>298</v>
      </c>
      <c r="L52" s="19">
        <v>299</v>
      </c>
      <c r="M52" s="19">
        <v>293</v>
      </c>
      <c r="N52" s="19">
        <v>303</v>
      </c>
      <c r="O52" s="19">
        <v>283</v>
      </c>
      <c r="P52" s="19">
        <v>306</v>
      </c>
      <c r="Q52" s="13"/>
      <c r="R52" s="13"/>
      <c r="T52" s="19">
        <v>370</v>
      </c>
      <c r="U52" s="19">
        <v>346</v>
      </c>
      <c r="V52" s="13">
        <v>298</v>
      </c>
      <c r="W52" s="13">
        <v>294</v>
      </c>
      <c r="Y52" s="51"/>
    </row>
    <row r="53" spans="1:25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T53" s="13"/>
      <c r="U53" s="13"/>
      <c r="V53" s="13"/>
      <c r="W53" s="13"/>
    </row>
    <row r="54" spans="1:25">
      <c r="B54" s="4" t="s">
        <v>69</v>
      </c>
      <c r="C54" s="13"/>
      <c r="D54" s="13"/>
      <c r="E54" s="13"/>
      <c r="F54" s="13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21"/>
      <c r="R54" s="13"/>
      <c r="T54" s="13"/>
      <c r="U54" s="21"/>
      <c r="V54" s="21"/>
      <c r="W54" s="21"/>
    </row>
    <row r="55" spans="1:25">
      <c r="B55" s="5" t="s">
        <v>39</v>
      </c>
      <c r="C55" s="13"/>
      <c r="D55" s="12">
        <v>1.26</v>
      </c>
      <c r="E55" s="12">
        <v>1.5</v>
      </c>
      <c r="F55" s="12">
        <v>1.8</v>
      </c>
      <c r="G55" s="12">
        <v>2.1</v>
      </c>
      <c r="H55" s="12">
        <v>2.7</v>
      </c>
      <c r="I55" s="20">
        <v>3.4</v>
      </c>
      <c r="J55" s="12">
        <v>3.8</v>
      </c>
      <c r="K55" s="12">
        <v>4.8</v>
      </c>
      <c r="L55" s="12">
        <v>6.8</v>
      </c>
      <c r="M55" s="20">
        <v>7.7</v>
      </c>
      <c r="N55" s="12">
        <v>8.4</v>
      </c>
      <c r="O55" s="12">
        <v>10.3</v>
      </c>
      <c r="P55" s="12">
        <v>15.9</v>
      </c>
      <c r="Q55" s="20"/>
      <c r="R55" s="20"/>
      <c r="T55" s="12">
        <v>4.5</v>
      </c>
      <c r="U55" s="20">
        <v>12</v>
      </c>
      <c r="V55" s="20">
        <v>27.700000000000003</v>
      </c>
      <c r="W55" s="20">
        <v>26.2</v>
      </c>
      <c r="Y55" s="149"/>
    </row>
    <row r="56" spans="1:25">
      <c r="B56" s="27" t="s">
        <v>70</v>
      </c>
      <c r="C56" s="13"/>
      <c r="D56" s="13">
        <v>91</v>
      </c>
      <c r="E56" s="13">
        <v>104</v>
      </c>
      <c r="F56" s="13">
        <v>124</v>
      </c>
      <c r="G56" s="13">
        <v>142</v>
      </c>
      <c r="H56" s="13">
        <v>160</v>
      </c>
      <c r="I56" s="21">
        <v>193</v>
      </c>
      <c r="J56" s="13">
        <v>212</v>
      </c>
      <c r="K56" s="13">
        <v>263</v>
      </c>
      <c r="L56" s="13">
        <v>341</v>
      </c>
      <c r="M56" s="21">
        <v>361</v>
      </c>
      <c r="N56" s="13">
        <v>394</v>
      </c>
      <c r="O56" s="13">
        <v>475.3</v>
      </c>
      <c r="P56" s="13">
        <v>698.1</v>
      </c>
      <c r="Q56" s="20"/>
      <c r="R56" s="20"/>
      <c r="T56" s="13">
        <v>106</v>
      </c>
      <c r="U56" s="21">
        <v>177</v>
      </c>
      <c r="V56" s="13">
        <v>340</v>
      </c>
      <c r="W56" s="13">
        <v>586.70000000000005</v>
      </c>
      <c r="Y56" s="51"/>
    </row>
    <row r="57" spans="1:25">
      <c r="B57" s="5"/>
      <c r="C57" s="8"/>
      <c r="D57" s="8"/>
      <c r="E57" s="8"/>
      <c r="F57" s="8"/>
      <c r="G57" s="8"/>
      <c r="H57" s="8"/>
      <c r="I57" s="8"/>
      <c r="J57" s="8"/>
      <c r="K57" s="8"/>
      <c r="L57" s="44"/>
      <c r="M57" s="8"/>
      <c r="N57" s="8"/>
      <c r="O57" s="8"/>
      <c r="P57" s="44"/>
      <c r="Q57" s="8"/>
      <c r="R57" s="8"/>
      <c r="T57" s="8"/>
      <c r="U57" s="8"/>
      <c r="V57" s="8"/>
      <c r="W57" s="8"/>
    </row>
    <row r="58" spans="1:25">
      <c r="A58" s="25"/>
      <c r="B58" s="5" t="s">
        <v>35</v>
      </c>
      <c r="C58" s="22"/>
      <c r="D58" s="47" t="s">
        <v>37</v>
      </c>
      <c r="E58" s="47" t="s">
        <v>37</v>
      </c>
      <c r="F58" s="47" t="s">
        <v>37</v>
      </c>
      <c r="G58" s="47" t="s">
        <v>37</v>
      </c>
      <c r="H58" s="22">
        <v>0.36</v>
      </c>
      <c r="I58" s="24">
        <v>0.39</v>
      </c>
      <c r="J58" s="24">
        <v>0.42</v>
      </c>
      <c r="K58" s="47">
        <v>0.438</v>
      </c>
      <c r="L58" s="22">
        <v>0.47</v>
      </c>
      <c r="M58" s="24">
        <v>0.49</v>
      </c>
      <c r="N58" s="24">
        <v>0.52</v>
      </c>
      <c r="O58" s="47">
        <v>0.56000000000000005</v>
      </c>
      <c r="P58" s="22">
        <v>0.57999999999999996</v>
      </c>
      <c r="Q58" s="24"/>
      <c r="R58" s="24"/>
      <c r="T58" s="47" t="s">
        <v>37</v>
      </c>
      <c r="U58" s="24">
        <v>0.42</v>
      </c>
      <c r="V58" s="24">
        <v>0.52</v>
      </c>
      <c r="W58" s="24">
        <v>0.57999999999999996</v>
      </c>
    </row>
    <row r="59" spans="1:25">
      <c r="A59" s="25"/>
      <c r="B59" s="5" t="s">
        <v>71</v>
      </c>
      <c r="C59" s="22"/>
      <c r="D59" s="47"/>
      <c r="E59" s="21">
        <v>1470</v>
      </c>
      <c r="F59" s="21">
        <v>1583</v>
      </c>
      <c r="G59" s="21">
        <v>1661</v>
      </c>
      <c r="H59" s="13">
        <v>1735</v>
      </c>
      <c r="I59" s="13">
        <v>1800</v>
      </c>
      <c r="J59" s="13">
        <v>1915</v>
      </c>
      <c r="K59" s="21">
        <v>2092</v>
      </c>
      <c r="L59" s="21">
        <v>2215</v>
      </c>
      <c r="M59" s="13">
        <v>2293</v>
      </c>
      <c r="N59" s="13">
        <v>2431</v>
      </c>
      <c r="O59" s="21">
        <v>2790</v>
      </c>
      <c r="P59" s="21">
        <v>2829</v>
      </c>
      <c r="Q59" s="13"/>
      <c r="R59" s="13"/>
      <c r="T59" s="21">
        <v>1583</v>
      </c>
      <c r="U59" s="13">
        <v>1915</v>
      </c>
      <c r="V59" s="42">
        <v>2431</v>
      </c>
      <c r="W59" s="42">
        <v>2829</v>
      </c>
    </row>
    <row r="60" spans="1:25">
      <c r="B60" s="5" t="s">
        <v>58</v>
      </c>
      <c r="C60" s="8"/>
      <c r="D60" s="8"/>
      <c r="E60" s="8"/>
      <c r="F60" s="8"/>
      <c r="G60" s="8"/>
      <c r="H60" s="8"/>
      <c r="I60" s="8"/>
      <c r="J60" s="8"/>
      <c r="K60" s="8"/>
      <c r="L60" s="48">
        <v>699</v>
      </c>
      <c r="M60" s="8">
        <v>882</v>
      </c>
      <c r="N60" s="8">
        <v>892</v>
      </c>
      <c r="O60" s="8">
        <v>924</v>
      </c>
      <c r="P60" s="48">
        <v>934</v>
      </c>
      <c r="Q60" s="8"/>
      <c r="R60" s="8"/>
      <c r="T60" s="8"/>
      <c r="U60" s="8"/>
      <c r="V60" s="42">
        <v>892</v>
      </c>
      <c r="W60" s="42">
        <v>934</v>
      </c>
    </row>
  </sheetData>
  <mergeCells count="8">
    <mergeCell ref="W5:W6"/>
    <mergeCell ref="V5:V6"/>
    <mergeCell ref="C5:F5"/>
    <mergeCell ref="G5:J5"/>
    <mergeCell ref="K5:N5"/>
    <mergeCell ref="T5:T6"/>
    <mergeCell ref="U5:U6"/>
    <mergeCell ref="O5:R5"/>
  </mergeCells>
  <pageMargins left="0.7" right="0.7" top="0.75" bottom="0.75" header="0.3" footer="0.3"/>
  <pageSetup paperSize="8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78"/>
  <sheetViews>
    <sheetView topLeftCell="C1" zoomScale="80" zoomScaleNormal="80" zoomScaleSheetLayoutView="100" workbookViewId="0">
      <selection activeCell="AA8" sqref="AA8"/>
    </sheetView>
  </sheetViews>
  <sheetFormatPr defaultRowHeight="15"/>
  <cols>
    <col min="1" max="1" width="3.28515625" style="1" customWidth="1"/>
    <col min="2" max="2" width="41.85546875" customWidth="1"/>
    <col min="3" max="14" width="9.28515625" customWidth="1"/>
    <col min="16" max="19" width="9.28515625" customWidth="1"/>
    <col min="20" max="20" width="9.28515625" style="110" customWidth="1"/>
    <col min="23" max="23" width="10" bestFit="1" customWidth="1"/>
    <col min="24" max="24" width="1.7109375" customWidth="1"/>
    <col min="25" max="25" width="10.7109375" bestFit="1" customWidth="1"/>
  </cols>
  <sheetData>
    <row r="2" spans="2:28">
      <c r="W2" s="140"/>
      <c r="X2" s="110"/>
      <c r="Y2" s="140"/>
    </row>
    <row r="3" spans="2:28">
      <c r="W3" s="110"/>
      <c r="X3" s="110"/>
      <c r="Y3" s="110"/>
    </row>
    <row r="4" spans="2:28">
      <c r="B4" s="2" t="s">
        <v>89</v>
      </c>
      <c r="C4" s="3"/>
      <c r="D4" s="3"/>
      <c r="E4" s="3"/>
      <c r="F4" s="3"/>
      <c r="G4" s="3"/>
      <c r="H4" s="3"/>
      <c r="I4" s="3"/>
      <c r="J4" s="3"/>
      <c r="K4" s="175" t="s">
        <v>279</v>
      </c>
      <c r="L4" s="175"/>
      <c r="M4" s="175"/>
      <c r="N4" s="175"/>
      <c r="O4" s="81"/>
      <c r="P4" s="175" t="s">
        <v>280</v>
      </c>
      <c r="Q4" s="175"/>
      <c r="R4" s="175"/>
      <c r="S4" s="175"/>
      <c r="T4" s="25"/>
      <c r="U4" s="3"/>
      <c r="V4" s="3"/>
      <c r="W4" s="2" t="s">
        <v>279</v>
      </c>
      <c r="Y4" s="2" t="s">
        <v>280</v>
      </c>
    </row>
    <row r="5" spans="2:28">
      <c r="B5" s="4"/>
      <c r="C5" s="174" t="s">
        <v>289</v>
      </c>
      <c r="D5" s="163"/>
      <c r="E5" s="163"/>
      <c r="F5" s="163"/>
      <c r="G5" s="173" t="s">
        <v>290</v>
      </c>
      <c r="H5" s="164"/>
      <c r="I5" s="164"/>
      <c r="J5" s="164"/>
      <c r="K5" s="172">
        <v>2018</v>
      </c>
      <c r="L5" s="165"/>
      <c r="M5" s="165"/>
      <c r="N5" s="165"/>
      <c r="O5" s="81"/>
      <c r="P5" s="172">
        <v>2018</v>
      </c>
      <c r="Q5" s="165"/>
      <c r="R5" s="165"/>
      <c r="S5" s="165"/>
      <c r="T5" s="119"/>
      <c r="U5" s="170" t="s">
        <v>44</v>
      </c>
      <c r="V5" s="171" t="s">
        <v>47</v>
      </c>
      <c r="W5" s="157" t="s">
        <v>296</v>
      </c>
      <c r="Y5" s="157" t="s">
        <v>296</v>
      </c>
      <c r="Z5" s="110"/>
    </row>
    <row r="6" spans="2:28">
      <c r="B6" s="6" t="s">
        <v>5</v>
      </c>
      <c r="C6" s="26" t="s">
        <v>1</v>
      </c>
      <c r="D6" s="26" t="s">
        <v>2</v>
      </c>
      <c r="E6" s="26" t="s">
        <v>3</v>
      </c>
      <c r="F6" s="26" t="s">
        <v>4</v>
      </c>
      <c r="G6" s="29" t="s">
        <v>1</v>
      </c>
      <c r="H6" s="29" t="s">
        <v>2</v>
      </c>
      <c r="I6" s="29" t="s">
        <v>3</v>
      </c>
      <c r="J6" s="29" t="s">
        <v>4</v>
      </c>
      <c r="K6" s="108" t="s">
        <v>1</v>
      </c>
      <c r="L6" s="108" t="s">
        <v>2</v>
      </c>
      <c r="M6" s="108" t="s">
        <v>3</v>
      </c>
      <c r="N6" s="108" t="s">
        <v>4</v>
      </c>
      <c r="O6" s="81"/>
      <c r="P6" s="108" t="s">
        <v>1</v>
      </c>
      <c r="Q6" s="108" t="s">
        <v>2</v>
      </c>
      <c r="R6" s="108" t="s">
        <v>3</v>
      </c>
      <c r="S6" s="108" t="s">
        <v>4</v>
      </c>
      <c r="T6" s="120"/>
      <c r="U6" s="177"/>
      <c r="V6" s="177"/>
      <c r="W6" s="176"/>
      <c r="X6" s="110"/>
      <c r="Y6" s="176"/>
      <c r="Z6" s="110"/>
    </row>
    <row r="7" spans="2:28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1"/>
      <c r="P7" s="8"/>
      <c r="Q7" s="8"/>
      <c r="R7" s="8"/>
      <c r="S7" s="8"/>
      <c r="T7" s="50"/>
      <c r="U7" s="8"/>
      <c r="V7" s="8"/>
      <c r="W7" s="8"/>
      <c r="X7" s="110"/>
      <c r="Y7" s="8"/>
      <c r="Z7" s="110"/>
    </row>
    <row r="8" spans="2:28">
      <c r="B8" s="68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1"/>
      <c r="P8" s="8"/>
      <c r="Q8" s="8"/>
      <c r="R8" s="8"/>
      <c r="S8" s="8"/>
      <c r="T8" s="50"/>
      <c r="U8" s="8"/>
      <c r="V8" s="8"/>
      <c r="W8" s="8"/>
      <c r="X8" s="110"/>
      <c r="Y8" s="8"/>
      <c r="Z8" s="151"/>
    </row>
    <row r="9" spans="2:28">
      <c r="B9" s="56" t="s">
        <v>6</v>
      </c>
      <c r="C9" s="8">
        <v>350</v>
      </c>
      <c r="D9" s="8">
        <v>344</v>
      </c>
      <c r="E9" s="8">
        <v>339</v>
      </c>
      <c r="F9" s="8">
        <v>351</v>
      </c>
      <c r="G9" s="8">
        <v>372</v>
      </c>
      <c r="H9" s="8">
        <v>373</v>
      </c>
      <c r="I9" s="8">
        <v>388</v>
      </c>
      <c r="J9" s="8">
        <v>414</v>
      </c>
      <c r="K9" s="45">
        <v>399</v>
      </c>
      <c r="L9" s="45">
        <v>437.2</v>
      </c>
      <c r="M9" s="8"/>
      <c r="N9" s="8"/>
      <c r="O9" s="81"/>
      <c r="P9" s="45">
        <v>351</v>
      </c>
      <c r="Q9" s="45">
        <v>372.7</v>
      </c>
      <c r="R9" s="8"/>
      <c r="S9" s="45"/>
      <c r="T9" s="50"/>
      <c r="U9" s="13">
        <v>1384</v>
      </c>
      <c r="V9" s="13">
        <v>1547</v>
      </c>
      <c r="W9" s="13">
        <v>836.2</v>
      </c>
      <c r="X9" s="111"/>
      <c r="Y9" s="13">
        <v>723.7</v>
      </c>
      <c r="Z9" s="152"/>
      <c r="AA9" s="133"/>
      <c r="AB9" s="150"/>
    </row>
    <row r="10" spans="2:28">
      <c r="B10" s="56"/>
      <c r="C10" s="8"/>
      <c r="D10" s="8"/>
      <c r="E10" s="8"/>
      <c r="F10" s="8"/>
      <c r="G10" s="8"/>
      <c r="H10" s="8"/>
      <c r="I10" s="8"/>
      <c r="J10" s="8"/>
      <c r="K10" s="45"/>
      <c r="L10" s="8"/>
      <c r="M10" s="8"/>
      <c r="N10" s="8"/>
      <c r="O10" s="81"/>
      <c r="P10" s="45"/>
      <c r="Q10" s="8"/>
      <c r="R10" s="8"/>
      <c r="S10" s="8"/>
      <c r="T10" s="50"/>
      <c r="U10" s="8"/>
      <c r="V10" s="8"/>
      <c r="W10" s="8"/>
      <c r="X10" s="49"/>
      <c r="Y10" s="8"/>
      <c r="Z10" s="153"/>
    </row>
    <row r="11" spans="2:28">
      <c r="B11" s="56" t="s">
        <v>9</v>
      </c>
      <c r="C11" s="8">
        <v>178</v>
      </c>
      <c r="D11" s="8">
        <v>164</v>
      </c>
      <c r="E11" s="8">
        <v>172</v>
      </c>
      <c r="F11" s="8">
        <v>148</v>
      </c>
      <c r="G11" s="8">
        <v>180</v>
      </c>
      <c r="H11" s="8">
        <v>170</v>
      </c>
      <c r="I11" s="8">
        <v>165</v>
      </c>
      <c r="J11" s="8">
        <v>170</v>
      </c>
      <c r="K11" s="45">
        <v>157</v>
      </c>
      <c r="L11" s="45">
        <v>164.3</v>
      </c>
      <c r="M11" s="8"/>
      <c r="N11" s="45"/>
      <c r="O11" s="81"/>
      <c r="P11" s="45">
        <v>157</v>
      </c>
      <c r="Q11" s="45">
        <v>164.3</v>
      </c>
      <c r="R11" s="8"/>
      <c r="S11" s="45"/>
      <c r="T11" s="50"/>
      <c r="U11" s="8">
        <v>662</v>
      </c>
      <c r="V11" s="8">
        <v>685</v>
      </c>
      <c r="W11" s="13">
        <v>321.3</v>
      </c>
      <c r="X11" s="112"/>
      <c r="Y11" s="13">
        <v>321.3</v>
      </c>
      <c r="Z11" s="152"/>
      <c r="AA11" s="133"/>
    </row>
    <row r="12" spans="2:28">
      <c r="B12" s="56" t="s">
        <v>88</v>
      </c>
      <c r="C12" s="14">
        <v>0.50900000000000001</v>
      </c>
      <c r="D12" s="14">
        <v>0.47699999999999998</v>
      </c>
      <c r="E12" s="14">
        <v>0.50700000000000001</v>
      </c>
      <c r="F12" s="14">
        <v>0.42199999999999999</v>
      </c>
      <c r="G12" s="14">
        <v>0.48399999999999999</v>
      </c>
      <c r="H12" s="14">
        <v>0.45300000000000001</v>
      </c>
      <c r="I12" s="14">
        <v>0.42499999999999999</v>
      </c>
      <c r="J12" s="38">
        <v>0.41099999999999998</v>
      </c>
      <c r="K12" s="14">
        <v>0.39300000000000002</v>
      </c>
      <c r="L12" s="14">
        <v>0.376</v>
      </c>
      <c r="M12" s="14"/>
      <c r="N12" s="14"/>
      <c r="O12" s="81"/>
      <c r="P12" s="14">
        <v>0.4466</v>
      </c>
      <c r="Q12" s="14">
        <v>0.441</v>
      </c>
      <c r="R12" s="14"/>
      <c r="S12" s="38"/>
      <c r="T12" s="124"/>
      <c r="U12" s="14">
        <v>0.47799999999999998</v>
      </c>
      <c r="V12" s="14">
        <v>0.443</v>
      </c>
      <c r="W12" s="14">
        <v>0.38400000000000001</v>
      </c>
      <c r="X12" s="113"/>
      <c r="Y12" s="14">
        <v>0.44400000000000001</v>
      </c>
      <c r="Z12" s="154"/>
    </row>
    <row r="13" spans="2:28">
      <c r="B13" s="56"/>
      <c r="C13" s="8"/>
      <c r="D13" s="8"/>
      <c r="E13" s="8"/>
      <c r="F13" s="8"/>
      <c r="G13" s="8"/>
      <c r="H13" s="8"/>
      <c r="I13" s="8"/>
      <c r="J13" s="8"/>
      <c r="K13" s="14"/>
      <c r="L13" s="14"/>
      <c r="M13" s="8"/>
      <c r="N13" s="8"/>
      <c r="O13" s="81"/>
      <c r="P13" s="14"/>
      <c r="Q13" s="14"/>
      <c r="R13" s="8"/>
      <c r="S13" s="8"/>
      <c r="T13" s="50"/>
      <c r="U13" s="8"/>
      <c r="V13" s="8"/>
      <c r="W13" s="8"/>
      <c r="X13" s="49"/>
      <c r="Y13" s="8"/>
      <c r="Z13" s="153"/>
    </row>
    <row r="14" spans="2:28">
      <c r="B14" s="56" t="s">
        <v>51</v>
      </c>
      <c r="C14" s="8">
        <v>76</v>
      </c>
      <c r="D14" s="8">
        <v>51</v>
      </c>
      <c r="E14" s="8">
        <v>69</v>
      </c>
      <c r="F14" s="45">
        <v>18</v>
      </c>
      <c r="G14" s="8">
        <v>68</v>
      </c>
      <c r="H14" s="8">
        <v>39</v>
      </c>
      <c r="I14" s="8">
        <v>45</v>
      </c>
      <c r="J14" s="8">
        <v>31</v>
      </c>
      <c r="K14" s="45">
        <v>24.4</v>
      </c>
      <c r="L14" s="45">
        <v>73.400000000000006</v>
      </c>
      <c r="M14" s="8"/>
      <c r="N14" s="45"/>
      <c r="O14" s="81"/>
      <c r="P14" s="45">
        <v>24.4</v>
      </c>
      <c r="Q14" s="45">
        <v>73.400000000000006</v>
      </c>
      <c r="R14" s="8"/>
      <c r="S14" s="45"/>
      <c r="T14" s="50"/>
      <c r="U14" s="8">
        <v>214</v>
      </c>
      <c r="V14" s="8">
        <v>183</v>
      </c>
      <c r="W14" s="13">
        <v>97.800000000000011</v>
      </c>
      <c r="X14" s="50"/>
      <c r="Y14" s="13">
        <v>97.8</v>
      </c>
      <c r="Z14" s="152"/>
      <c r="AA14" s="133"/>
    </row>
    <row r="15" spans="2:28">
      <c r="B15" s="56" t="s">
        <v>87</v>
      </c>
      <c r="C15" s="14">
        <v>0.217</v>
      </c>
      <c r="D15" s="14">
        <v>0.14799999999999999</v>
      </c>
      <c r="E15" s="14">
        <v>0.20399999999999999</v>
      </c>
      <c r="F15" s="14">
        <v>5.0999999999999997E-2</v>
      </c>
      <c r="G15" s="14">
        <v>0.183</v>
      </c>
      <c r="H15" s="14">
        <v>0.105</v>
      </c>
      <c r="I15" s="14">
        <v>0.11600000000000001</v>
      </c>
      <c r="J15" s="38">
        <v>7.4999999999999997E-2</v>
      </c>
      <c r="K15" s="14">
        <v>0.06</v>
      </c>
      <c r="L15" s="14">
        <v>0.16800000000000001</v>
      </c>
      <c r="M15" s="14"/>
      <c r="N15" s="14"/>
      <c r="O15" s="81"/>
      <c r="P15" s="14">
        <v>6.9599999999999995E-2</v>
      </c>
      <c r="Q15" s="14">
        <v>0.19700000000000001</v>
      </c>
      <c r="R15" s="14"/>
      <c r="S15" s="38"/>
      <c r="T15" s="124"/>
      <c r="U15" s="14">
        <v>0.154</v>
      </c>
      <c r="V15" s="14">
        <v>0.11799999999999999</v>
      </c>
      <c r="W15" s="14">
        <v>0.1169</v>
      </c>
      <c r="X15" s="49"/>
      <c r="Y15" s="14">
        <v>0.13500000000000001</v>
      </c>
      <c r="Z15" s="154"/>
    </row>
    <row r="16" spans="2:28">
      <c r="B16" s="56"/>
      <c r="C16" s="8"/>
      <c r="D16" s="8"/>
      <c r="E16" s="8"/>
      <c r="F16" s="8"/>
      <c r="G16" s="14"/>
      <c r="H16" s="14"/>
      <c r="I16" s="14"/>
      <c r="J16" s="8"/>
      <c r="K16" s="14"/>
      <c r="L16" s="14"/>
      <c r="M16" s="14"/>
      <c r="N16" s="8"/>
      <c r="O16" s="81"/>
      <c r="P16" s="14"/>
      <c r="Q16" s="14"/>
      <c r="R16" s="14"/>
      <c r="S16" s="8"/>
      <c r="T16" s="50"/>
      <c r="U16" s="14"/>
      <c r="V16" s="8"/>
      <c r="W16" s="8"/>
      <c r="X16" s="49"/>
      <c r="Y16" s="8"/>
      <c r="Z16" s="151"/>
    </row>
    <row r="17" spans="1:26">
      <c r="B17" s="56"/>
      <c r="C17" s="8"/>
      <c r="D17" s="8"/>
      <c r="E17" s="8"/>
      <c r="F17" s="8"/>
      <c r="G17" s="8"/>
      <c r="H17" s="8"/>
      <c r="I17" s="8"/>
      <c r="J17" s="8"/>
      <c r="K17" s="45"/>
      <c r="L17" s="8"/>
      <c r="M17" s="8"/>
      <c r="N17" s="8"/>
      <c r="O17" s="81"/>
      <c r="P17" s="45"/>
      <c r="Q17" s="8"/>
      <c r="R17" s="8"/>
      <c r="S17" s="8"/>
      <c r="T17" s="50"/>
      <c r="U17" s="8"/>
      <c r="V17" s="8"/>
      <c r="W17" s="8"/>
      <c r="X17" s="49"/>
      <c r="Y17" s="8"/>
      <c r="Z17" s="151"/>
    </row>
    <row r="18" spans="1:26">
      <c r="B18" s="68" t="s">
        <v>20</v>
      </c>
      <c r="C18" s="8"/>
      <c r="D18" s="8"/>
      <c r="E18" s="8"/>
      <c r="F18" s="8"/>
      <c r="G18" s="8"/>
      <c r="H18" s="8"/>
      <c r="I18" s="8"/>
      <c r="J18" s="8"/>
      <c r="K18" s="45"/>
      <c r="L18" s="8"/>
      <c r="M18" s="8"/>
      <c r="N18" s="8"/>
      <c r="O18" s="81"/>
      <c r="P18" s="45"/>
      <c r="Q18" s="8"/>
      <c r="R18" s="8"/>
      <c r="S18" s="8"/>
      <c r="T18" s="50"/>
      <c r="U18" s="8"/>
      <c r="V18" s="8"/>
      <c r="W18" s="8"/>
      <c r="X18" s="110"/>
      <c r="Y18" s="8"/>
      <c r="Z18" s="110"/>
    </row>
    <row r="19" spans="1:26">
      <c r="B19" s="56" t="s">
        <v>276</v>
      </c>
      <c r="C19" s="8">
        <v>68</v>
      </c>
      <c r="D19" s="8">
        <v>133</v>
      </c>
      <c r="E19" s="8">
        <v>203</v>
      </c>
      <c r="F19" s="8">
        <v>402</v>
      </c>
      <c r="G19" s="8">
        <v>66</v>
      </c>
      <c r="H19" s="8">
        <v>184</v>
      </c>
      <c r="I19" s="8">
        <v>250</v>
      </c>
      <c r="J19" s="8">
        <v>416</v>
      </c>
      <c r="K19" s="45">
        <v>70.599999999999994</v>
      </c>
      <c r="L19" s="45">
        <v>309.3</v>
      </c>
      <c r="M19" s="8"/>
      <c r="N19" s="8"/>
      <c r="O19" s="81"/>
      <c r="P19" s="45">
        <v>70.599999999999994</v>
      </c>
      <c r="Q19" s="45">
        <v>309.3</v>
      </c>
      <c r="R19" s="8"/>
      <c r="S19" s="8"/>
      <c r="T19" s="50"/>
      <c r="U19" s="8">
        <v>402</v>
      </c>
      <c r="V19" s="8">
        <v>416</v>
      </c>
      <c r="W19" s="45">
        <v>309.3</v>
      </c>
      <c r="Y19" s="45">
        <v>309.3</v>
      </c>
    </row>
    <row r="20" spans="1:26">
      <c r="B20" s="5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1"/>
      <c r="P20" s="8"/>
      <c r="Q20" s="8"/>
      <c r="R20" s="8"/>
      <c r="S20" s="8"/>
      <c r="T20" s="50"/>
      <c r="U20" s="8"/>
      <c r="V20" s="8"/>
      <c r="W20" s="8"/>
      <c r="Y20" s="8"/>
    </row>
    <row r="21" spans="1:26">
      <c r="B21" s="5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1"/>
      <c r="P21" s="8"/>
      <c r="Q21" s="8"/>
      <c r="R21" s="8"/>
      <c r="S21" s="8"/>
      <c r="T21" s="50"/>
      <c r="U21" s="8"/>
      <c r="V21" s="8"/>
      <c r="W21" s="8"/>
      <c r="Y21" s="8"/>
    </row>
    <row r="22" spans="1:26">
      <c r="B22" s="68" t="s">
        <v>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1"/>
      <c r="P22" s="8"/>
      <c r="Q22" s="8"/>
      <c r="R22" s="8"/>
      <c r="S22" s="8"/>
      <c r="T22" s="50"/>
      <c r="U22" s="8"/>
      <c r="V22" s="8"/>
      <c r="W22" s="8"/>
      <c r="Y22" s="8"/>
    </row>
    <row r="23" spans="1:26">
      <c r="B23" s="5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1"/>
      <c r="P23" s="8"/>
      <c r="Q23" s="8"/>
      <c r="R23" s="8"/>
      <c r="S23" s="8"/>
      <c r="T23" s="50"/>
      <c r="U23" s="8"/>
      <c r="V23" s="8"/>
      <c r="W23" s="8"/>
      <c r="Y23" s="8"/>
    </row>
    <row r="24" spans="1:26">
      <c r="B24" s="64" t="s">
        <v>86</v>
      </c>
      <c r="C24" s="65">
        <v>20650</v>
      </c>
      <c r="D24" s="65">
        <v>21133</v>
      </c>
      <c r="E24" s="65">
        <v>21193</v>
      </c>
      <c r="F24" s="65">
        <v>21772</v>
      </c>
      <c r="G24" s="65">
        <v>22558</v>
      </c>
      <c r="H24" s="65">
        <v>22990</v>
      </c>
      <c r="I24" s="65">
        <v>24593</v>
      </c>
      <c r="J24" s="65">
        <v>25878</v>
      </c>
      <c r="K24" s="65">
        <v>26585</v>
      </c>
      <c r="L24" s="65">
        <v>27518</v>
      </c>
      <c r="M24" s="65"/>
      <c r="N24" s="65"/>
      <c r="O24" s="81"/>
      <c r="P24" s="65">
        <v>26585</v>
      </c>
      <c r="Q24" s="65">
        <v>27518</v>
      </c>
      <c r="R24" s="65"/>
      <c r="S24" s="65"/>
      <c r="T24" s="125"/>
      <c r="U24" s="65">
        <v>21772</v>
      </c>
      <c r="V24" s="65">
        <v>25878</v>
      </c>
      <c r="W24" s="65">
        <v>27518</v>
      </c>
      <c r="Y24" s="65">
        <v>27518</v>
      </c>
    </row>
    <row r="25" spans="1:26">
      <c r="A25" s="25"/>
      <c r="B25" s="59" t="s">
        <v>82</v>
      </c>
      <c r="C25" s="13">
        <v>5639</v>
      </c>
      <c r="D25" s="13">
        <v>5760</v>
      </c>
      <c r="E25" s="13">
        <v>5859</v>
      </c>
      <c r="F25" s="13">
        <v>5997</v>
      </c>
      <c r="G25" s="13">
        <v>6083</v>
      </c>
      <c r="H25" s="13">
        <v>6280</v>
      </c>
      <c r="I25" s="13">
        <v>6415</v>
      </c>
      <c r="J25" s="67">
        <v>6755</v>
      </c>
      <c r="K25" s="13">
        <v>6952</v>
      </c>
      <c r="L25" s="13">
        <v>7263</v>
      </c>
      <c r="M25" s="13"/>
      <c r="N25" s="67"/>
      <c r="O25" s="104"/>
      <c r="P25" s="13">
        <v>6952</v>
      </c>
      <c r="Q25" s="13">
        <v>7263</v>
      </c>
      <c r="R25" s="13"/>
      <c r="S25" s="67"/>
      <c r="T25" s="126"/>
      <c r="U25" s="13">
        <v>5997</v>
      </c>
      <c r="V25" s="13">
        <v>6755</v>
      </c>
      <c r="W25" s="13">
        <v>7263</v>
      </c>
      <c r="Y25" s="13">
        <v>7263</v>
      </c>
    </row>
    <row r="26" spans="1:26">
      <c r="B26" s="59" t="s">
        <v>81</v>
      </c>
      <c r="C26" s="13">
        <v>9894</v>
      </c>
      <c r="D26" s="13">
        <v>10156</v>
      </c>
      <c r="E26" s="13">
        <v>10370</v>
      </c>
      <c r="F26" s="13">
        <v>10659</v>
      </c>
      <c r="G26" s="13">
        <v>11016</v>
      </c>
      <c r="H26" s="13">
        <v>10859</v>
      </c>
      <c r="I26" s="13">
        <v>11038</v>
      </c>
      <c r="J26" s="66">
        <v>11438</v>
      </c>
      <c r="K26" s="13">
        <v>11670</v>
      </c>
      <c r="L26" s="13">
        <v>11953</v>
      </c>
      <c r="M26" s="13"/>
      <c r="N26" s="66"/>
      <c r="O26" s="104"/>
      <c r="P26" s="13">
        <v>11670</v>
      </c>
      <c r="Q26" s="13">
        <v>11953</v>
      </c>
      <c r="R26" s="13"/>
      <c r="S26" s="66"/>
      <c r="T26" s="127"/>
      <c r="U26" s="13">
        <v>10659</v>
      </c>
      <c r="V26" s="13">
        <v>11438</v>
      </c>
      <c r="W26" s="13">
        <v>11953</v>
      </c>
      <c r="Y26" s="13">
        <v>11953</v>
      </c>
    </row>
    <row r="27" spans="1:26">
      <c r="B27" s="62" t="s">
        <v>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5</v>
      </c>
      <c r="L27" s="13">
        <v>8</v>
      </c>
      <c r="M27" s="13"/>
      <c r="N27" s="13"/>
      <c r="O27" s="104"/>
      <c r="P27" s="13">
        <v>5</v>
      </c>
      <c r="Q27" s="13">
        <v>8</v>
      </c>
      <c r="R27" s="13"/>
      <c r="S27" s="13"/>
      <c r="T27" s="52"/>
      <c r="U27" s="13">
        <v>0</v>
      </c>
      <c r="V27" s="13">
        <v>0</v>
      </c>
      <c r="W27" s="13">
        <v>8</v>
      </c>
      <c r="Y27" s="13">
        <v>8</v>
      </c>
    </row>
    <row r="28" spans="1:26">
      <c r="B28" s="59" t="s">
        <v>78</v>
      </c>
      <c r="C28" s="13">
        <v>2867</v>
      </c>
      <c r="D28" s="13">
        <v>2907</v>
      </c>
      <c r="E28" s="13">
        <v>2633</v>
      </c>
      <c r="F28" s="13">
        <v>2776</v>
      </c>
      <c r="G28" s="13">
        <v>3026</v>
      </c>
      <c r="H28" s="13">
        <v>3249</v>
      </c>
      <c r="I28" s="13">
        <v>3323</v>
      </c>
      <c r="J28" s="13">
        <v>3400</v>
      </c>
      <c r="K28" s="13">
        <v>3466</v>
      </c>
      <c r="L28" s="13">
        <v>3527</v>
      </c>
      <c r="M28" s="13"/>
      <c r="N28" s="13"/>
      <c r="O28" s="104"/>
      <c r="P28" s="13">
        <v>3466</v>
      </c>
      <c r="Q28" s="13">
        <v>3527</v>
      </c>
      <c r="R28" s="13"/>
      <c r="S28" s="13"/>
      <c r="T28" s="52"/>
      <c r="U28" s="13">
        <v>2776</v>
      </c>
      <c r="V28" s="13">
        <v>3400</v>
      </c>
      <c r="W28" s="13">
        <v>3527</v>
      </c>
      <c r="Y28" s="13">
        <v>3527</v>
      </c>
    </row>
    <row r="29" spans="1:26">
      <c r="B29" s="59" t="s">
        <v>77</v>
      </c>
      <c r="C29" s="13">
        <v>2250</v>
      </c>
      <c r="D29" s="13">
        <v>2310</v>
      </c>
      <c r="E29" s="13">
        <v>2331</v>
      </c>
      <c r="F29" s="13">
        <v>2340</v>
      </c>
      <c r="G29" s="13">
        <v>2428</v>
      </c>
      <c r="H29" s="13">
        <v>2597</v>
      </c>
      <c r="I29" s="13">
        <v>2767</v>
      </c>
      <c r="J29" s="13">
        <v>3210</v>
      </c>
      <c r="K29" s="13">
        <v>3402</v>
      </c>
      <c r="L29" s="13">
        <v>3669</v>
      </c>
      <c r="M29" s="13"/>
      <c r="N29" s="13"/>
      <c r="O29" s="104"/>
      <c r="P29" s="13">
        <v>3402</v>
      </c>
      <c r="Q29" s="13">
        <v>3669</v>
      </c>
      <c r="R29" s="13"/>
      <c r="S29" s="13"/>
      <c r="T29" s="52"/>
      <c r="U29" s="13">
        <v>2340</v>
      </c>
      <c r="V29" s="13">
        <v>3210</v>
      </c>
      <c r="W29" s="13">
        <v>3669</v>
      </c>
      <c r="Y29" s="13">
        <v>3669</v>
      </c>
    </row>
    <row r="30" spans="1:26">
      <c r="B30" s="59" t="s">
        <v>76</v>
      </c>
      <c r="C30" s="13">
        <v>0</v>
      </c>
      <c r="D30" s="13">
        <v>0</v>
      </c>
      <c r="E30" s="13">
        <v>0</v>
      </c>
      <c r="F30" s="13">
        <v>0</v>
      </c>
      <c r="G30" s="13">
        <v>5</v>
      </c>
      <c r="H30" s="13">
        <v>5</v>
      </c>
      <c r="I30" s="13">
        <v>1055</v>
      </c>
      <c r="J30" s="13">
        <v>1075</v>
      </c>
      <c r="K30" s="13">
        <v>1090</v>
      </c>
      <c r="L30" s="13">
        <v>1098</v>
      </c>
      <c r="M30" s="13"/>
      <c r="N30" s="13"/>
      <c r="O30" s="81"/>
      <c r="P30" s="13">
        <v>1090</v>
      </c>
      <c r="Q30" s="13">
        <v>1098</v>
      </c>
      <c r="R30" s="13"/>
      <c r="S30" s="13"/>
      <c r="T30" s="52"/>
      <c r="U30" s="13">
        <v>0</v>
      </c>
      <c r="V30" s="13">
        <v>1075</v>
      </c>
      <c r="W30" s="13">
        <v>1098</v>
      </c>
      <c r="Y30" s="13">
        <v>1098</v>
      </c>
    </row>
    <row r="31" spans="1:26">
      <c r="B31" s="56"/>
      <c r="C31" s="13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4"/>
      <c r="O31" s="81"/>
      <c r="P31" s="13"/>
      <c r="Q31" s="13"/>
      <c r="R31" s="13"/>
      <c r="S31" s="14"/>
      <c r="T31" s="113"/>
      <c r="U31" s="13"/>
      <c r="V31" s="14"/>
      <c r="W31" s="14"/>
      <c r="Y31" s="14"/>
    </row>
    <row r="32" spans="1:26">
      <c r="B32" s="64" t="s">
        <v>85</v>
      </c>
      <c r="C32" s="65">
        <v>14536</v>
      </c>
      <c r="D32" s="65">
        <v>14645</v>
      </c>
      <c r="E32" s="65">
        <v>14910</v>
      </c>
      <c r="F32" s="65">
        <v>15124</v>
      </c>
      <c r="G32" s="65">
        <v>15273</v>
      </c>
      <c r="H32" s="65">
        <v>15588</v>
      </c>
      <c r="I32" s="65">
        <v>16391</v>
      </c>
      <c r="J32" s="65">
        <v>16533</v>
      </c>
      <c r="K32" s="65">
        <v>16760</v>
      </c>
      <c r="L32" s="65">
        <v>17319</v>
      </c>
      <c r="M32" s="65"/>
      <c r="N32" s="65"/>
      <c r="O32" s="81"/>
      <c r="P32" s="65">
        <v>16760</v>
      </c>
      <c r="Q32" s="65">
        <v>17319</v>
      </c>
      <c r="R32" s="65"/>
      <c r="S32" s="65"/>
      <c r="T32" s="125"/>
      <c r="U32" s="65">
        <v>15124</v>
      </c>
      <c r="V32" s="65">
        <v>16533</v>
      </c>
      <c r="W32" s="65">
        <v>17319</v>
      </c>
      <c r="Y32" s="65">
        <v>17319</v>
      </c>
    </row>
    <row r="33" spans="2:25">
      <c r="B33" s="59" t="s">
        <v>82</v>
      </c>
      <c r="C33" s="13">
        <v>3682</v>
      </c>
      <c r="D33" s="13">
        <v>3713</v>
      </c>
      <c r="E33" s="13">
        <v>3717</v>
      </c>
      <c r="F33" s="13">
        <v>3758</v>
      </c>
      <c r="G33" s="13">
        <v>3793</v>
      </c>
      <c r="H33" s="13">
        <v>3848</v>
      </c>
      <c r="I33" s="13">
        <v>3901</v>
      </c>
      <c r="J33" s="13">
        <v>4004</v>
      </c>
      <c r="K33" s="13">
        <v>4077</v>
      </c>
      <c r="L33" s="13">
        <v>4186</v>
      </c>
      <c r="M33" s="13"/>
      <c r="N33" s="13"/>
      <c r="O33" s="81"/>
      <c r="P33" s="13">
        <v>4077</v>
      </c>
      <c r="Q33" s="13">
        <v>4186</v>
      </c>
      <c r="R33" s="13"/>
      <c r="S33" s="13"/>
      <c r="T33" s="52"/>
      <c r="U33" s="13">
        <v>3758</v>
      </c>
      <c r="V33" s="13">
        <v>4004</v>
      </c>
      <c r="W33" s="13">
        <v>4186</v>
      </c>
      <c r="Y33" s="13">
        <v>4186</v>
      </c>
    </row>
    <row r="34" spans="2:25">
      <c r="B34" s="59" t="s">
        <v>81</v>
      </c>
      <c r="C34" s="13">
        <v>7756</v>
      </c>
      <c r="D34" s="13">
        <v>7817</v>
      </c>
      <c r="E34" s="13">
        <v>7993</v>
      </c>
      <c r="F34" s="13">
        <v>8158</v>
      </c>
      <c r="G34" s="13">
        <v>8216</v>
      </c>
      <c r="H34" s="13">
        <v>8239</v>
      </c>
      <c r="I34" s="13">
        <v>8266</v>
      </c>
      <c r="J34" s="13">
        <v>8227</v>
      </c>
      <c r="K34" s="13">
        <v>8243</v>
      </c>
      <c r="L34" s="13">
        <v>8413</v>
      </c>
      <c r="M34" s="13"/>
      <c r="N34" s="13"/>
      <c r="O34" s="81"/>
      <c r="P34" s="13">
        <v>8243</v>
      </c>
      <c r="Q34" s="13">
        <v>8413</v>
      </c>
      <c r="R34" s="13"/>
      <c r="S34" s="13"/>
      <c r="T34" s="52"/>
      <c r="U34" s="13">
        <v>8158</v>
      </c>
      <c r="V34" s="13">
        <v>8227</v>
      </c>
      <c r="W34" s="13">
        <v>8413</v>
      </c>
      <c r="Y34" s="13">
        <v>8413</v>
      </c>
    </row>
    <row r="35" spans="2:25">
      <c r="B35" s="62" t="s">
        <v>80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</v>
      </c>
      <c r="L35" s="13">
        <v>8</v>
      </c>
      <c r="M35" s="13"/>
      <c r="N35" s="13"/>
      <c r="O35" s="81"/>
      <c r="P35" s="13">
        <v>5</v>
      </c>
      <c r="Q35" s="13">
        <v>8</v>
      </c>
      <c r="R35" s="13"/>
      <c r="S35" s="13"/>
      <c r="T35" s="52"/>
      <c r="U35" s="13">
        <v>0</v>
      </c>
      <c r="V35" s="13">
        <v>0</v>
      </c>
      <c r="W35" s="13">
        <v>8</v>
      </c>
      <c r="Y35" s="13">
        <v>8</v>
      </c>
    </row>
    <row r="36" spans="2:25">
      <c r="B36" s="59" t="s">
        <v>78</v>
      </c>
      <c r="C36" s="13">
        <v>1848</v>
      </c>
      <c r="D36" s="13">
        <v>1865</v>
      </c>
      <c r="E36" s="13">
        <v>1950</v>
      </c>
      <c r="F36" s="13">
        <v>1958</v>
      </c>
      <c r="G36" s="13">
        <v>1987</v>
      </c>
      <c r="H36" s="21">
        <v>2109</v>
      </c>
      <c r="I36" s="13">
        <v>2140</v>
      </c>
      <c r="J36" s="13">
        <v>2170</v>
      </c>
      <c r="K36" s="13">
        <v>2220</v>
      </c>
      <c r="L36" s="21">
        <v>2277</v>
      </c>
      <c r="M36" s="13"/>
      <c r="N36" s="13"/>
      <c r="O36" s="81"/>
      <c r="P36" s="13">
        <v>2220</v>
      </c>
      <c r="Q36" s="21">
        <v>2277</v>
      </c>
      <c r="R36" s="13"/>
      <c r="S36" s="13"/>
      <c r="T36" s="52"/>
      <c r="U36" s="13">
        <v>1958</v>
      </c>
      <c r="V36" s="13">
        <v>2170</v>
      </c>
      <c r="W36" s="13">
        <v>2277</v>
      </c>
      <c r="Y36" s="13">
        <v>2277</v>
      </c>
    </row>
    <row r="37" spans="2:25">
      <c r="B37" s="59" t="s">
        <v>77</v>
      </c>
      <c r="C37" s="13">
        <v>1250</v>
      </c>
      <c r="D37" s="13">
        <v>1250</v>
      </c>
      <c r="E37" s="13">
        <v>1250</v>
      </c>
      <c r="F37" s="13">
        <v>1250</v>
      </c>
      <c r="G37" s="13">
        <v>1272</v>
      </c>
      <c r="H37" s="13">
        <v>1387</v>
      </c>
      <c r="I37" s="13">
        <v>1391</v>
      </c>
      <c r="J37" s="13">
        <v>1436</v>
      </c>
      <c r="K37" s="13">
        <v>1515</v>
      </c>
      <c r="L37" s="13">
        <v>1734</v>
      </c>
      <c r="M37" s="13"/>
      <c r="N37" s="13"/>
      <c r="O37" s="81"/>
      <c r="P37" s="13">
        <v>1515</v>
      </c>
      <c r="Q37" s="13">
        <v>1734</v>
      </c>
      <c r="R37" s="13"/>
      <c r="S37" s="13"/>
      <c r="T37" s="52"/>
      <c r="U37" s="13">
        <v>1250</v>
      </c>
      <c r="V37" s="13">
        <v>1436</v>
      </c>
      <c r="W37" s="13">
        <v>1734</v>
      </c>
      <c r="Y37" s="13">
        <v>1734</v>
      </c>
    </row>
    <row r="38" spans="2:25">
      <c r="B38" s="59" t="s">
        <v>76</v>
      </c>
      <c r="C38" s="13">
        <v>0</v>
      </c>
      <c r="D38" s="13">
        <v>0</v>
      </c>
      <c r="E38" s="13">
        <v>0</v>
      </c>
      <c r="F38" s="13">
        <v>0</v>
      </c>
      <c r="G38" s="13">
        <v>5</v>
      </c>
      <c r="H38" s="13">
        <v>5</v>
      </c>
      <c r="I38" s="13">
        <v>693</v>
      </c>
      <c r="J38" s="13">
        <v>696</v>
      </c>
      <c r="K38" s="13">
        <v>700</v>
      </c>
      <c r="L38" s="13">
        <v>701</v>
      </c>
      <c r="M38" s="13"/>
      <c r="N38" s="13"/>
      <c r="O38" s="81"/>
      <c r="P38" s="13">
        <v>700</v>
      </c>
      <c r="Q38" s="13">
        <v>701</v>
      </c>
      <c r="R38" s="13"/>
      <c r="S38" s="13"/>
      <c r="T38" s="52"/>
      <c r="U38" s="13">
        <v>0</v>
      </c>
      <c r="V38" s="13">
        <v>696</v>
      </c>
      <c r="W38" s="13">
        <v>701</v>
      </c>
      <c r="Y38" s="13">
        <v>701</v>
      </c>
    </row>
    <row r="39" spans="2:25">
      <c r="B39" s="56"/>
      <c r="C39" s="13"/>
      <c r="D39" s="13"/>
      <c r="E39" s="13"/>
      <c r="F39" s="13"/>
      <c r="G39" s="13"/>
      <c r="H39" s="13"/>
      <c r="I39" s="13"/>
      <c r="J39" s="66"/>
      <c r="K39" s="13"/>
      <c r="L39" s="13"/>
      <c r="M39" s="13"/>
      <c r="N39" s="66"/>
      <c r="O39" s="81"/>
      <c r="P39" s="13"/>
      <c r="Q39" s="13"/>
      <c r="R39" s="13"/>
      <c r="S39" s="66"/>
      <c r="T39" s="127"/>
      <c r="U39" s="13"/>
      <c r="V39" s="13"/>
      <c r="W39" s="13"/>
      <c r="Y39" s="13"/>
    </row>
    <row r="40" spans="2:25">
      <c r="B40" s="64" t="s">
        <v>84</v>
      </c>
      <c r="C40" s="65">
        <v>8978</v>
      </c>
      <c r="D40" s="65">
        <v>9132</v>
      </c>
      <c r="E40" s="65">
        <v>9274</v>
      </c>
      <c r="F40" s="65">
        <v>10185</v>
      </c>
      <c r="G40" s="65">
        <v>10549</v>
      </c>
      <c r="H40" s="65">
        <v>10732</v>
      </c>
      <c r="I40" s="65">
        <v>10821</v>
      </c>
      <c r="J40" s="65">
        <v>10931</v>
      </c>
      <c r="K40" s="65">
        <v>10957</v>
      </c>
      <c r="L40" s="65">
        <v>11171</v>
      </c>
      <c r="M40" s="65"/>
      <c r="N40" s="65"/>
      <c r="O40" s="81"/>
      <c r="P40" s="65">
        <v>10957</v>
      </c>
      <c r="Q40" s="65">
        <v>11171</v>
      </c>
      <c r="R40" s="65"/>
      <c r="S40" s="65"/>
      <c r="T40" s="125"/>
      <c r="U40" s="65">
        <v>10185</v>
      </c>
      <c r="V40" s="65">
        <v>10931</v>
      </c>
      <c r="W40" s="65">
        <v>11171</v>
      </c>
      <c r="Y40" s="65">
        <v>11171</v>
      </c>
    </row>
    <row r="41" spans="2:25">
      <c r="B41" s="59" t="s">
        <v>82</v>
      </c>
      <c r="C41" s="13">
        <v>4586</v>
      </c>
      <c r="D41" s="13">
        <v>4685</v>
      </c>
      <c r="E41" s="13">
        <v>4787</v>
      </c>
      <c r="F41" s="13">
        <v>4811</v>
      </c>
      <c r="G41" s="13">
        <v>4862</v>
      </c>
      <c r="H41" s="13">
        <v>4960</v>
      </c>
      <c r="I41" s="13">
        <v>5015</v>
      </c>
      <c r="J41" s="13">
        <v>5074</v>
      </c>
      <c r="K41" s="13">
        <v>5098</v>
      </c>
      <c r="L41" s="13">
        <v>5388</v>
      </c>
      <c r="M41" s="13"/>
      <c r="N41" s="13"/>
      <c r="O41" s="81"/>
      <c r="P41" s="13">
        <v>5098</v>
      </c>
      <c r="Q41" s="13">
        <v>5388</v>
      </c>
      <c r="R41" s="13"/>
      <c r="S41" s="13"/>
      <c r="T41" s="52"/>
      <c r="U41" s="13">
        <v>4811</v>
      </c>
      <c r="V41" s="13">
        <v>5074</v>
      </c>
      <c r="W41" s="13">
        <v>5388</v>
      </c>
      <c r="Y41" s="13">
        <v>5388</v>
      </c>
    </row>
    <row r="42" spans="2:25">
      <c r="B42" s="59" t="s">
        <v>81</v>
      </c>
      <c r="C42" s="13">
        <v>1360</v>
      </c>
      <c r="D42" s="13">
        <v>1362</v>
      </c>
      <c r="E42" s="13">
        <v>1375</v>
      </c>
      <c r="F42" s="13">
        <v>1384</v>
      </c>
      <c r="G42" s="13">
        <v>1392</v>
      </c>
      <c r="H42" s="13">
        <v>1443</v>
      </c>
      <c r="I42" s="13">
        <v>1454</v>
      </c>
      <c r="J42" s="13">
        <v>1482</v>
      </c>
      <c r="K42" s="13">
        <v>1484</v>
      </c>
      <c r="L42" s="13">
        <v>1408</v>
      </c>
      <c r="M42" s="13"/>
      <c r="N42" s="13"/>
      <c r="O42" s="81"/>
      <c r="P42" s="13">
        <v>1484</v>
      </c>
      <c r="Q42" s="13">
        <v>1408</v>
      </c>
      <c r="R42" s="13"/>
      <c r="S42" s="13"/>
      <c r="T42" s="52"/>
      <c r="U42" s="13">
        <v>1384</v>
      </c>
      <c r="V42" s="13">
        <v>1482</v>
      </c>
      <c r="W42" s="13">
        <v>1408</v>
      </c>
      <c r="Y42" s="13">
        <v>1408</v>
      </c>
    </row>
    <row r="43" spans="2:25">
      <c r="B43" s="62" t="s">
        <v>80</v>
      </c>
      <c r="C43" s="13">
        <v>3032</v>
      </c>
      <c r="D43" s="13">
        <v>3085</v>
      </c>
      <c r="E43" s="13">
        <v>3112</v>
      </c>
      <c r="F43" s="13">
        <v>3241</v>
      </c>
      <c r="G43" s="13">
        <v>3295</v>
      </c>
      <c r="H43" s="13">
        <v>3329</v>
      </c>
      <c r="I43" s="13">
        <v>3352</v>
      </c>
      <c r="J43" s="13">
        <v>3375</v>
      </c>
      <c r="K43" s="13">
        <v>3375</v>
      </c>
      <c r="L43" s="13">
        <v>3375</v>
      </c>
      <c r="M43" s="13"/>
      <c r="N43" s="13"/>
      <c r="O43" s="81"/>
      <c r="P43" s="13">
        <v>3375</v>
      </c>
      <c r="Q43" s="13">
        <v>3375</v>
      </c>
      <c r="R43" s="13"/>
      <c r="S43" s="13"/>
      <c r="T43" s="52"/>
      <c r="U43" s="13">
        <v>3241</v>
      </c>
      <c r="V43" s="13">
        <v>3375</v>
      </c>
      <c r="W43" s="13">
        <v>3375</v>
      </c>
      <c r="Y43" s="13">
        <v>3375</v>
      </c>
    </row>
    <row r="44" spans="2:25">
      <c r="B44" s="59" t="s">
        <v>78</v>
      </c>
      <c r="C44" s="13">
        <v>0</v>
      </c>
      <c r="D44" s="13">
        <v>0</v>
      </c>
      <c r="E44" s="13">
        <v>0</v>
      </c>
      <c r="F44" s="13">
        <v>749</v>
      </c>
      <c r="G44" s="13">
        <v>1000</v>
      </c>
      <c r="H44" s="13">
        <v>1000</v>
      </c>
      <c r="I44" s="13">
        <v>1000</v>
      </c>
      <c r="J44" s="13">
        <v>1000</v>
      </c>
      <c r="K44" s="13">
        <v>1000</v>
      </c>
      <c r="L44" s="13">
        <v>1000</v>
      </c>
      <c r="M44" s="13"/>
      <c r="N44" s="13"/>
      <c r="O44" s="81"/>
      <c r="P44" s="13">
        <v>1000</v>
      </c>
      <c r="Q44" s="13">
        <v>1000</v>
      </c>
      <c r="R44" s="13"/>
      <c r="S44" s="13"/>
      <c r="T44" s="52"/>
      <c r="U44" s="13">
        <v>749</v>
      </c>
      <c r="V44" s="13">
        <v>1000</v>
      </c>
      <c r="W44" s="13">
        <v>1000</v>
      </c>
      <c r="Y44" s="13">
        <v>1000</v>
      </c>
    </row>
    <row r="45" spans="2:25">
      <c r="B45" s="59" t="s">
        <v>77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>'[2]Overview - MM'!$AN$68</f>
        <v>0</v>
      </c>
      <c r="M45" s="13"/>
      <c r="N45" s="13"/>
      <c r="O45" s="81"/>
      <c r="P45" s="13">
        <v>0</v>
      </c>
      <c r="Q45" s="13">
        <v>0</v>
      </c>
      <c r="R45" s="13"/>
      <c r="S45" s="13"/>
      <c r="T45" s="52"/>
      <c r="U45" s="13">
        <v>0</v>
      </c>
      <c r="V45" s="13">
        <v>0</v>
      </c>
      <c r="W45" s="13">
        <v>0</v>
      </c>
      <c r="Y45" s="13">
        <v>0</v>
      </c>
    </row>
    <row r="46" spans="2:25">
      <c r="B46" s="59" t="s">
        <v>76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>'[2]Overview - PK'!$AN$68</f>
        <v>0</v>
      </c>
      <c r="M46" s="13"/>
      <c r="N46" s="13"/>
      <c r="O46" s="81"/>
      <c r="P46" s="13">
        <v>0</v>
      </c>
      <c r="Q46" s="13">
        <v>0</v>
      </c>
      <c r="R46" s="13"/>
      <c r="S46" s="13"/>
      <c r="T46" s="52"/>
      <c r="U46" s="13">
        <v>0</v>
      </c>
      <c r="V46" s="13">
        <v>0</v>
      </c>
      <c r="W46" s="13">
        <v>0</v>
      </c>
      <c r="Y46" s="13">
        <v>0</v>
      </c>
    </row>
    <row r="47" spans="2:25">
      <c r="B47" s="5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81"/>
      <c r="P47" s="13"/>
      <c r="Q47" s="13"/>
      <c r="R47" s="13"/>
      <c r="S47" s="13"/>
      <c r="T47" s="52"/>
      <c r="U47" s="13"/>
      <c r="V47" s="13"/>
      <c r="W47" s="13"/>
      <c r="Y47" s="13"/>
    </row>
    <row r="48" spans="2:25">
      <c r="B48" s="64" t="s">
        <v>83</v>
      </c>
      <c r="C48" s="63">
        <v>1.42</v>
      </c>
      <c r="D48" s="63">
        <v>1.44</v>
      </c>
      <c r="E48" s="63">
        <v>1.42</v>
      </c>
      <c r="F48" s="63">
        <v>1.44</v>
      </c>
      <c r="G48" s="63">
        <v>1.48</v>
      </c>
      <c r="H48" s="63">
        <v>1.47</v>
      </c>
      <c r="I48" s="63">
        <v>1.5</v>
      </c>
      <c r="J48" s="63">
        <v>1.57</v>
      </c>
      <c r="K48" s="63">
        <v>1.59</v>
      </c>
      <c r="L48" s="63">
        <v>1.59</v>
      </c>
      <c r="M48" s="63"/>
      <c r="N48" s="63"/>
      <c r="O48" s="81"/>
      <c r="P48" s="63">
        <v>1.59</v>
      </c>
      <c r="Q48" s="63">
        <v>1.59</v>
      </c>
      <c r="R48" s="63"/>
      <c r="S48" s="63"/>
      <c r="T48" s="128"/>
      <c r="U48" s="63">
        <v>1.44</v>
      </c>
      <c r="V48" s="63">
        <v>1.57</v>
      </c>
      <c r="W48" s="63">
        <v>1.59</v>
      </c>
      <c r="Y48" s="63">
        <v>1.59</v>
      </c>
    </row>
    <row r="49" spans="2:25">
      <c r="B49" s="59" t="s">
        <v>82</v>
      </c>
      <c r="C49" s="58">
        <v>1.53</v>
      </c>
      <c r="D49" s="58">
        <v>1.55</v>
      </c>
      <c r="E49" s="58">
        <v>1.58</v>
      </c>
      <c r="F49" s="58">
        <v>1.6</v>
      </c>
      <c r="G49" s="58">
        <v>1.6</v>
      </c>
      <c r="H49" s="58">
        <v>1.63</v>
      </c>
      <c r="I49" s="58">
        <v>1.64</v>
      </c>
      <c r="J49" s="58">
        <v>1.69</v>
      </c>
      <c r="K49" s="58">
        <v>1.71</v>
      </c>
      <c r="L49" s="58">
        <v>1.74</v>
      </c>
      <c r="M49" s="58"/>
      <c r="N49" s="58"/>
      <c r="O49" s="81"/>
      <c r="P49" s="58">
        <v>1.71</v>
      </c>
      <c r="Q49" s="58">
        <v>1.74</v>
      </c>
      <c r="R49" s="58"/>
      <c r="S49" s="58"/>
      <c r="T49" s="129"/>
      <c r="U49" s="43">
        <v>1.6</v>
      </c>
      <c r="V49" s="58">
        <v>1.69</v>
      </c>
      <c r="W49" s="58">
        <v>1.74</v>
      </c>
      <c r="Y49" s="58">
        <v>1.74</v>
      </c>
    </row>
    <row r="50" spans="2:25">
      <c r="B50" s="59" t="s">
        <v>81</v>
      </c>
      <c r="C50" s="58">
        <v>1.28</v>
      </c>
      <c r="D50" s="58">
        <v>1.3</v>
      </c>
      <c r="E50" s="58">
        <v>1.3</v>
      </c>
      <c r="F50" s="58">
        <v>1.31</v>
      </c>
      <c r="G50" s="58">
        <v>1.34</v>
      </c>
      <c r="H50" s="58">
        <v>1.32</v>
      </c>
      <c r="I50" s="58">
        <v>1.34</v>
      </c>
      <c r="J50" s="58">
        <v>1.39</v>
      </c>
      <c r="K50" s="58">
        <v>1.42</v>
      </c>
      <c r="L50" s="58">
        <v>1.42</v>
      </c>
      <c r="M50" s="58"/>
      <c r="N50" s="58"/>
      <c r="O50" s="81"/>
      <c r="P50" s="58">
        <v>1.42</v>
      </c>
      <c r="Q50" s="58">
        <v>1.42</v>
      </c>
      <c r="R50" s="58"/>
      <c r="S50" s="58"/>
      <c r="T50" s="129"/>
      <c r="U50" s="43">
        <v>1.31</v>
      </c>
      <c r="V50" s="58">
        <v>1.39</v>
      </c>
      <c r="W50" s="58">
        <v>1.42</v>
      </c>
      <c r="Y50" s="58">
        <v>1.42</v>
      </c>
    </row>
    <row r="51" spans="2:25">
      <c r="B51" s="62" t="s">
        <v>80</v>
      </c>
      <c r="C51" s="60" t="s">
        <v>79</v>
      </c>
      <c r="D51" s="60" t="s">
        <v>79</v>
      </c>
      <c r="E51" s="60" t="s">
        <v>79</v>
      </c>
      <c r="F51" s="60" t="s">
        <v>79</v>
      </c>
      <c r="G51" s="60" t="s">
        <v>79</v>
      </c>
      <c r="H51" s="60" t="s">
        <v>79</v>
      </c>
      <c r="I51" s="60" t="s">
        <v>79</v>
      </c>
      <c r="J51" s="60" t="s">
        <v>79</v>
      </c>
      <c r="K51" s="60">
        <v>1</v>
      </c>
      <c r="L51" s="60">
        <v>1</v>
      </c>
      <c r="M51" s="58"/>
      <c r="N51" s="58"/>
      <c r="O51" s="81"/>
      <c r="P51" s="60">
        <v>1</v>
      </c>
      <c r="Q51" s="60">
        <v>1</v>
      </c>
      <c r="R51" s="60"/>
      <c r="S51" s="60"/>
      <c r="T51" s="130"/>
      <c r="U51" s="61" t="s">
        <v>79</v>
      </c>
      <c r="V51" s="60" t="s">
        <v>79</v>
      </c>
      <c r="W51" s="58">
        <v>1</v>
      </c>
      <c r="Y51" s="58">
        <v>1</v>
      </c>
    </row>
    <row r="52" spans="2:25">
      <c r="B52" s="59" t="s">
        <v>78</v>
      </c>
      <c r="C52" s="58">
        <v>1.55</v>
      </c>
      <c r="D52" s="58">
        <v>1.56</v>
      </c>
      <c r="E52" s="58">
        <v>1.35</v>
      </c>
      <c r="F52" s="58">
        <v>1.42</v>
      </c>
      <c r="G52" s="58">
        <v>1.52</v>
      </c>
      <c r="H52" s="58">
        <v>1.54</v>
      </c>
      <c r="I52" s="58">
        <v>1.55</v>
      </c>
      <c r="J52" s="58">
        <v>1.55</v>
      </c>
      <c r="K52" s="58">
        <v>1.56</v>
      </c>
      <c r="L52" s="58">
        <v>1.55</v>
      </c>
      <c r="M52" s="58"/>
      <c r="N52" s="58"/>
      <c r="O52" s="81"/>
      <c r="P52" s="58">
        <v>1.56</v>
      </c>
      <c r="Q52" s="58">
        <v>1.55</v>
      </c>
      <c r="R52" s="58"/>
      <c r="S52" s="58"/>
      <c r="T52" s="129"/>
      <c r="U52" s="43">
        <v>1.42</v>
      </c>
      <c r="V52" s="58">
        <v>1.55</v>
      </c>
      <c r="W52" s="58">
        <v>1.55</v>
      </c>
      <c r="Y52" s="58">
        <v>1.55</v>
      </c>
    </row>
    <row r="53" spans="2:25">
      <c r="B53" s="59" t="s">
        <v>77</v>
      </c>
      <c r="C53" s="58">
        <v>1.8</v>
      </c>
      <c r="D53" s="58">
        <v>1.85</v>
      </c>
      <c r="E53" s="58">
        <v>1.86</v>
      </c>
      <c r="F53" s="58">
        <v>1.87</v>
      </c>
      <c r="G53" s="58">
        <v>1.91</v>
      </c>
      <c r="H53" s="58">
        <v>1.87</v>
      </c>
      <c r="I53" s="58">
        <v>1.99</v>
      </c>
      <c r="J53" s="58">
        <v>2.2400000000000002</v>
      </c>
      <c r="K53" s="58">
        <v>2.25</v>
      </c>
      <c r="L53" s="58">
        <v>2.12</v>
      </c>
      <c r="M53" s="58"/>
      <c r="N53" s="58"/>
      <c r="O53" s="81"/>
      <c r="P53" s="58">
        <v>2.25</v>
      </c>
      <c r="Q53" s="58">
        <v>2.12</v>
      </c>
      <c r="R53" s="58"/>
      <c r="S53" s="58"/>
      <c r="T53" s="129"/>
      <c r="U53" s="43">
        <v>1.87</v>
      </c>
      <c r="V53" s="58">
        <v>2.2400000000000002</v>
      </c>
      <c r="W53" s="58">
        <v>2.12</v>
      </c>
      <c r="Y53" s="58">
        <v>2.12</v>
      </c>
    </row>
    <row r="54" spans="2:25">
      <c r="B54" s="59" t="s">
        <v>76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1</v>
      </c>
      <c r="I54" s="58">
        <v>1.52</v>
      </c>
      <c r="J54" s="58">
        <v>1.54</v>
      </c>
      <c r="K54" s="58">
        <v>1.56</v>
      </c>
      <c r="L54" s="58">
        <v>1.57</v>
      </c>
      <c r="M54" s="58"/>
      <c r="N54" s="58"/>
      <c r="O54" s="81"/>
      <c r="P54" s="58">
        <v>1.56</v>
      </c>
      <c r="Q54" s="58">
        <v>1.57</v>
      </c>
      <c r="R54" s="58"/>
      <c r="S54" s="58"/>
      <c r="T54" s="129"/>
      <c r="U54" s="43">
        <v>0</v>
      </c>
      <c r="V54" s="58">
        <v>1.54</v>
      </c>
      <c r="W54" s="58">
        <v>1.57</v>
      </c>
      <c r="Y54" s="58">
        <v>1.57</v>
      </c>
    </row>
    <row r="55" spans="2:25">
      <c r="B55" s="56"/>
      <c r="C55" s="12"/>
      <c r="D55" s="8"/>
      <c r="E55" s="8"/>
      <c r="F55" s="8"/>
      <c r="G55" s="12"/>
      <c r="H55" s="12"/>
      <c r="I55" s="12"/>
      <c r="J55" s="8"/>
      <c r="K55" s="12"/>
      <c r="L55" s="12"/>
      <c r="M55" s="12"/>
      <c r="N55" s="8"/>
      <c r="O55" s="81"/>
      <c r="P55" s="12"/>
      <c r="Q55" s="12"/>
      <c r="R55" s="12"/>
      <c r="S55" s="8"/>
      <c r="T55" s="50"/>
      <c r="U55" s="57"/>
      <c r="V55" s="12"/>
      <c r="W55" s="12"/>
      <c r="Y55" s="12"/>
    </row>
    <row r="56" spans="2:25">
      <c r="B56" s="5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81"/>
      <c r="P56" s="13"/>
      <c r="Q56" s="13"/>
      <c r="R56" s="13"/>
      <c r="S56" s="13"/>
      <c r="T56" s="52"/>
      <c r="U56" s="13"/>
      <c r="V56" s="13"/>
      <c r="W56" s="13"/>
      <c r="Y56" s="13"/>
    </row>
    <row r="57" spans="2:25">
      <c r="B57" s="137" t="s">
        <v>72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31"/>
      <c r="U57" s="54"/>
      <c r="V57" s="54"/>
      <c r="W57" s="103"/>
      <c r="X57" s="49"/>
    </row>
    <row r="58" spans="2:25">
      <c r="B58" s="138" t="s">
        <v>291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31"/>
      <c r="U58" s="54"/>
      <c r="V58" s="54"/>
      <c r="W58" s="103"/>
      <c r="X58" s="49"/>
    </row>
    <row r="59" spans="2: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31"/>
      <c r="U59" s="55"/>
      <c r="V59" s="55"/>
      <c r="W59" s="103"/>
      <c r="X59" s="49"/>
    </row>
    <row r="60" spans="2: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31"/>
      <c r="U60" s="54"/>
      <c r="V60" s="54"/>
      <c r="W60" s="103"/>
      <c r="X60" s="49"/>
    </row>
    <row r="61" spans="2: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31"/>
      <c r="U61" s="50"/>
      <c r="V61" s="50"/>
      <c r="W61" s="103"/>
      <c r="X61" s="49"/>
    </row>
    <row r="62" spans="2: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131"/>
      <c r="U62" s="53"/>
      <c r="V62" s="53"/>
      <c r="W62" s="103"/>
      <c r="X62" s="49"/>
    </row>
    <row r="63" spans="2: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131"/>
      <c r="U63" s="52"/>
      <c r="V63" s="51"/>
      <c r="W63" s="103"/>
      <c r="X63" s="49"/>
    </row>
    <row r="64" spans="2: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131"/>
      <c r="U64" s="50"/>
      <c r="V64" s="50"/>
      <c r="W64" s="49"/>
      <c r="X64" s="49"/>
    </row>
    <row r="65" spans="1:24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131"/>
      <c r="U65" s="105"/>
      <c r="V65" s="105"/>
      <c r="W65" s="49"/>
      <c r="X65" s="49"/>
    </row>
    <row r="66" spans="1:24">
      <c r="U66" s="49"/>
      <c r="V66" s="49"/>
      <c r="W66" s="49"/>
      <c r="X66" s="49"/>
    </row>
    <row r="67" spans="1:24">
      <c r="U67" s="49"/>
      <c r="V67" s="49"/>
      <c r="W67" s="49"/>
      <c r="X67" s="49"/>
    </row>
    <row r="68" spans="1:24">
      <c r="U68" s="49"/>
      <c r="V68" s="49"/>
      <c r="W68" s="49"/>
      <c r="X68" s="49"/>
    </row>
    <row r="77" spans="1:24">
      <c r="A77" s="25"/>
    </row>
    <row r="78" spans="1:24">
      <c r="A78" s="25"/>
    </row>
  </sheetData>
  <mergeCells count="10">
    <mergeCell ref="K4:N4"/>
    <mergeCell ref="P4:S4"/>
    <mergeCell ref="W5:W6"/>
    <mergeCell ref="Y5:Y6"/>
    <mergeCell ref="C5:F5"/>
    <mergeCell ref="G5:J5"/>
    <mergeCell ref="U5:U6"/>
    <mergeCell ref="V5:V6"/>
    <mergeCell ref="K5:N5"/>
    <mergeCell ref="P5:S5"/>
  </mergeCells>
  <pageMargins left="0.7" right="0.7" top="0.75" bottom="0.75" header="0.3" footer="0.3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X65"/>
  <sheetViews>
    <sheetView zoomScaleNormal="100" workbookViewId="0">
      <pane xSplit="2" ySplit="7" topLeftCell="S8" activePane="bottomRight" state="frozen"/>
      <selection pane="topRight" activeCell="C1" sqref="C1"/>
      <selection pane="bottomLeft" activeCell="A8" sqref="A8"/>
      <selection pane="bottomRight" activeCell="AA63" sqref="AA63"/>
    </sheetView>
  </sheetViews>
  <sheetFormatPr defaultRowHeight="12.75"/>
  <cols>
    <col min="1" max="1" width="3.28515625" style="1" customWidth="1"/>
    <col min="2" max="2" width="57.5703125" style="1" customWidth="1"/>
    <col min="3" max="10" width="10.5703125" style="1" hidden="1" customWidth="1"/>
    <col min="11" max="14" width="10.5703125" style="1" customWidth="1"/>
    <col min="15" max="24" width="10.7109375" style="1" customWidth="1"/>
    <col min="25" max="16384" width="9.140625" style="1"/>
  </cols>
  <sheetData>
    <row r="4" spans="2:24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>
      <c r="B5" s="2" t="s">
        <v>91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15"/>
      <c r="X5" s="115"/>
    </row>
    <row r="6" spans="2:24">
      <c r="B6" s="69"/>
      <c r="C6" s="160">
        <v>2013</v>
      </c>
      <c r="D6" s="160"/>
      <c r="E6" s="160"/>
      <c r="F6" s="160"/>
      <c r="G6" s="161">
        <v>2014</v>
      </c>
      <c r="H6" s="161"/>
      <c r="I6" s="161"/>
      <c r="J6" s="161"/>
      <c r="K6" s="162">
        <v>2015</v>
      </c>
      <c r="L6" s="162"/>
      <c r="M6" s="162"/>
      <c r="N6" s="162"/>
      <c r="O6" s="163">
        <v>2016</v>
      </c>
      <c r="P6" s="163"/>
      <c r="Q6" s="163"/>
      <c r="R6" s="163"/>
      <c r="S6" s="164">
        <v>2017</v>
      </c>
      <c r="T6" s="164"/>
      <c r="U6" s="164"/>
      <c r="V6" s="164"/>
      <c r="W6" s="178">
        <v>2018</v>
      </c>
      <c r="X6" s="179"/>
    </row>
    <row r="7" spans="2:24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</row>
    <row r="8" spans="2:24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>
      <c r="B9" s="71" t="s">
        <v>93</v>
      </c>
      <c r="C9" s="13">
        <v>4481877</v>
      </c>
      <c r="D9" s="13">
        <v>4629385</v>
      </c>
      <c r="E9" s="13">
        <v>4747318</v>
      </c>
      <c r="F9" s="13">
        <v>4512261</v>
      </c>
      <c r="G9" s="13">
        <v>4515022</v>
      </c>
      <c r="H9" s="13">
        <v>4730433</v>
      </c>
      <c r="I9" s="13">
        <v>4652900</v>
      </c>
      <c r="J9" s="13">
        <v>4813422</v>
      </c>
      <c r="K9" s="13">
        <v>4750720</v>
      </c>
      <c r="L9" s="13">
        <v>4707196</v>
      </c>
      <c r="M9" s="13">
        <v>5065108</v>
      </c>
      <c r="N9" s="13">
        <v>5360437</v>
      </c>
      <c r="O9" s="13">
        <v>5008841</v>
      </c>
      <c r="P9" s="13">
        <v>5310097</v>
      </c>
      <c r="Q9" s="13">
        <v>5457032</v>
      </c>
      <c r="R9" s="13">
        <v>5789422</v>
      </c>
      <c r="S9" s="13">
        <v>5880972</v>
      </c>
      <c r="T9" s="13">
        <v>6058566</v>
      </c>
      <c r="U9" s="13">
        <v>6201768</v>
      </c>
      <c r="V9" s="13">
        <v>6261095</v>
      </c>
      <c r="W9" s="13">
        <v>5748249</v>
      </c>
      <c r="X9" s="13">
        <v>5867065</v>
      </c>
    </row>
    <row r="10" spans="2:24">
      <c r="B10" s="7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>
      <c r="B11" s="71" t="s">
        <v>94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>
      <c r="B12" s="72" t="s">
        <v>95</v>
      </c>
      <c r="C12" s="13">
        <v>-851699</v>
      </c>
      <c r="D12" s="13">
        <v>-854383</v>
      </c>
      <c r="E12" s="13">
        <v>-853216</v>
      </c>
      <c r="F12" s="13">
        <v>-876032</v>
      </c>
      <c r="G12" s="13">
        <v>-838057</v>
      </c>
      <c r="H12" s="13">
        <v>-878909</v>
      </c>
      <c r="I12" s="13">
        <v>-944215</v>
      </c>
      <c r="J12" s="13">
        <v>-996410</v>
      </c>
      <c r="K12" s="13">
        <v>-983750</v>
      </c>
      <c r="L12" s="13">
        <v>-1000068</v>
      </c>
      <c r="M12" s="13">
        <v>-1032224</v>
      </c>
      <c r="N12" s="13">
        <v>-1182503</v>
      </c>
      <c r="O12" s="13">
        <v>-1165058</v>
      </c>
      <c r="P12" s="13">
        <v>-1390518</v>
      </c>
      <c r="Q12" s="13">
        <v>-1302627</v>
      </c>
      <c r="R12" s="13">
        <v>-1808302</v>
      </c>
      <c r="S12" s="13">
        <v>-1517982</v>
      </c>
      <c r="T12" s="13">
        <v>-1443646</v>
      </c>
      <c r="U12" s="13">
        <v>-1498493</v>
      </c>
      <c r="V12" s="13">
        <v>-1526092</v>
      </c>
      <c r="W12" s="13">
        <v>-1393211</v>
      </c>
      <c r="X12" s="13">
        <v>-1489038</v>
      </c>
    </row>
    <row r="13" spans="2:24">
      <c r="B13" s="72" t="s">
        <v>96</v>
      </c>
      <c r="C13" s="13">
        <v>15304</v>
      </c>
      <c r="D13" s="13">
        <v>-37653</v>
      </c>
      <c r="E13" s="13">
        <v>22397</v>
      </c>
      <c r="F13" s="13">
        <v>8134</v>
      </c>
      <c r="G13" s="13">
        <v>-16605</v>
      </c>
      <c r="H13" s="13">
        <v>-156876</v>
      </c>
      <c r="I13" s="13">
        <v>-2396</v>
      </c>
      <c r="J13" s="13">
        <v>99561</v>
      </c>
      <c r="K13" s="13">
        <v>40213</v>
      </c>
      <c r="L13" s="13">
        <v>-4357</v>
      </c>
      <c r="M13" s="13">
        <v>168319</v>
      </c>
      <c r="N13" s="13">
        <v>48615</v>
      </c>
      <c r="O13" s="13">
        <v>-266580</v>
      </c>
      <c r="P13" s="13">
        <v>6385</v>
      </c>
      <c r="Q13" s="13">
        <v>40937</v>
      </c>
      <c r="R13" s="13">
        <v>133916</v>
      </c>
      <c r="S13" s="13">
        <v>-53281</v>
      </c>
      <c r="T13" s="13">
        <v>-36615</v>
      </c>
      <c r="U13" s="13">
        <v>-47472</v>
      </c>
      <c r="V13" s="13">
        <v>-54195</v>
      </c>
      <c r="W13" s="13">
        <v>-106444</v>
      </c>
      <c r="X13" s="13">
        <v>87727</v>
      </c>
    </row>
    <row r="14" spans="2:24">
      <c r="B14" s="72" t="s">
        <v>97</v>
      </c>
      <c r="C14" s="13">
        <v>-682866</v>
      </c>
      <c r="D14" s="13">
        <v>-651141</v>
      </c>
      <c r="E14" s="13">
        <v>-633649</v>
      </c>
      <c r="F14" s="13">
        <v>-612541</v>
      </c>
      <c r="G14" s="13">
        <v>-567124</v>
      </c>
      <c r="H14" s="13">
        <v>-623908</v>
      </c>
      <c r="I14" s="13">
        <v>-656832</v>
      </c>
      <c r="J14" s="13">
        <v>-622932</v>
      </c>
      <c r="K14" s="13">
        <v>-635784</v>
      </c>
      <c r="L14" s="13">
        <v>-444915</v>
      </c>
      <c r="M14" s="13">
        <v>-536071</v>
      </c>
      <c r="N14" s="13">
        <v>-541644</v>
      </c>
      <c r="O14" s="13">
        <v>-496832</v>
      </c>
      <c r="P14" s="13">
        <v>-513478</v>
      </c>
      <c r="Q14" s="13">
        <v>-515495</v>
      </c>
      <c r="R14" s="13">
        <v>-570318</v>
      </c>
      <c r="S14" s="13">
        <v>-641425</v>
      </c>
      <c r="T14" s="13">
        <v>-668921</v>
      </c>
      <c r="U14" s="13">
        <v>-686153</v>
      </c>
      <c r="V14" s="13">
        <v>-704224</v>
      </c>
      <c r="W14" s="13">
        <v>-602404</v>
      </c>
      <c r="X14" s="13">
        <v>-611211</v>
      </c>
    </row>
    <row r="15" spans="2:24">
      <c r="B15" s="72" t="s">
        <v>98</v>
      </c>
      <c r="C15" s="13">
        <v>-354817</v>
      </c>
      <c r="D15" s="13">
        <v>-380409</v>
      </c>
      <c r="E15" s="13">
        <v>-397937</v>
      </c>
      <c r="F15" s="13">
        <v>-343497</v>
      </c>
      <c r="G15" s="13">
        <v>-350842</v>
      </c>
      <c r="H15" s="13">
        <v>-373269</v>
      </c>
      <c r="I15" s="13">
        <v>-344250</v>
      </c>
      <c r="J15" s="13">
        <v>-380412</v>
      </c>
      <c r="K15" s="13">
        <v>-322624</v>
      </c>
      <c r="L15" s="13">
        <v>-343519</v>
      </c>
      <c r="M15" s="13">
        <v>-375180</v>
      </c>
      <c r="N15" s="13">
        <v>-430469</v>
      </c>
      <c r="O15" s="13">
        <v>-409963</v>
      </c>
      <c r="P15" s="13">
        <v>-403584</v>
      </c>
      <c r="Q15" s="13">
        <v>-472696</v>
      </c>
      <c r="R15" s="13">
        <v>-531356</v>
      </c>
      <c r="S15" s="13">
        <v>-488025</v>
      </c>
      <c r="T15" s="13">
        <v>-537972</v>
      </c>
      <c r="U15" s="13">
        <v>-529314</v>
      </c>
      <c r="V15" s="13">
        <v>-553444</v>
      </c>
      <c r="W15" s="13">
        <v>-550880</v>
      </c>
      <c r="X15" s="13">
        <v>-565847</v>
      </c>
    </row>
    <row r="16" spans="2:24">
      <c r="B16" s="72" t="s">
        <v>99</v>
      </c>
      <c r="C16" s="13">
        <v>-1376121</v>
      </c>
      <c r="D16" s="13">
        <v>-1423733</v>
      </c>
      <c r="E16" s="13">
        <v>-1486427</v>
      </c>
      <c r="F16" s="13">
        <v>-1529637</v>
      </c>
      <c r="G16" s="13">
        <v>-1485008</v>
      </c>
      <c r="H16" s="13">
        <v>-1653168</v>
      </c>
      <c r="I16" s="13">
        <v>-1619029</v>
      </c>
      <c r="J16" s="13">
        <v>-1713713</v>
      </c>
      <c r="K16" s="13">
        <v>-1719841</v>
      </c>
      <c r="L16" s="13">
        <v>-1893465</v>
      </c>
      <c r="M16" s="13">
        <v>-1949369</v>
      </c>
      <c r="N16" s="13">
        <v>-2087145</v>
      </c>
      <c r="O16" s="13">
        <v>-1840575</v>
      </c>
      <c r="P16" s="13">
        <v>-1953186</v>
      </c>
      <c r="Q16" s="13">
        <v>-2003428</v>
      </c>
      <c r="R16" s="13">
        <v>-2277123</v>
      </c>
      <c r="S16" s="13">
        <v>-2168967</v>
      </c>
      <c r="T16" s="13">
        <v>-2124313</v>
      </c>
      <c r="U16" s="13">
        <v>-2115180</v>
      </c>
      <c r="V16" s="13">
        <v>-2047406</v>
      </c>
      <c r="W16" s="13">
        <v>-2143009</v>
      </c>
      <c r="X16" s="13">
        <v>-2121201</v>
      </c>
    </row>
    <row r="17" spans="2:24">
      <c r="B17" s="72" t="s">
        <v>100</v>
      </c>
      <c r="C17" s="13">
        <v>-288363</v>
      </c>
      <c r="D17" s="13">
        <v>-309953</v>
      </c>
      <c r="E17" s="13">
        <v>-311901</v>
      </c>
      <c r="F17" s="13">
        <v>-316726</v>
      </c>
      <c r="G17" s="13">
        <v>-323263</v>
      </c>
      <c r="H17" s="13">
        <v>-337688</v>
      </c>
      <c r="I17" s="13">
        <v>-332804</v>
      </c>
      <c r="J17" s="13">
        <v>-328963</v>
      </c>
      <c r="K17" s="13">
        <v>-331282</v>
      </c>
      <c r="L17" s="13">
        <v>-310169</v>
      </c>
      <c r="M17" s="13">
        <v>-340853</v>
      </c>
      <c r="N17" s="13">
        <v>-337079</v>
      </c>
      <c r="O17" s="13">
        <v>-386089</v>
      </c>
      <c r="P17" s="13">
        <v>-374145</v>
      </c>
      <c r="Q17" s="13">
        <v>-373409</v>
      </c>
      <c r="R17" s="13">
        <v>-431067</v>
      </c>
      <c r="S17" s="13">
        <v>-428558</v>
      </c>
      <c r="T17" s="13">
        <v>-453498</v>
      </c>
      <c r="U17" s="13">
        <v>-394094</v>
      </c>
      <c r="V17" s="13">
        <v>-630789</v>
      </c>
      <c r="W17" s="13">
        <v>-415546</v>
      </c>
      <c r="X17" s="13">
        <v>-525638</v>
      </c>
    </row>
    <row r="18" spans="2:24">
      <c r="B18" s="72" t="s">
        <v>101</v>
      </c>
      <c r="C18" s="13">
        <v>-4281</v>
      </c>
      <c r="D18" s="13">
        <v>40006</v>
      </c>
      <c r="E18" s="13">
        <v>113782</v>
      </c>
      <c r="F18" s="13">
        <v>54141</v>
      </c>
      <c r="G18" s="13">
        <v>-72981</v>
      </c>
      <c r="H18" s="13">
        <v>25607</v>
      </c>
      <c r="I18" s="13">
        <v>-6445</v>
      </c>
      <c r="J18" s="13">
        <v>12067</v>
      </c>
      <c r="K18" s="13">
        <v>33531</v>
      </c>
      <c r="L18" s="13">
        <v>32208</v>
      </c>
      <c r="M18" s="13">
        <v>49230</v>
      </c>
      <c r="N18" s="13">
        <v>-16886</v>
      </c>
      <c r="O18" s="13">
        <v>-44139</v>
      </c>
      <c r="P18" s="13">
        <v>-7091</v>
      </c>
      <c r="Q18" s="13">
        <v>-43541</v>
      </c>
      <c r="R18" s="13">
        <v>26610</v>
      </c>
      <c r="S18" s="13">
        <v>-10830</v>
      </c>
      <c r="T18" s="13">
        <v>-7658</v>
      </c>
      <c r="U18" s="13">
        <v>-42398</v>
      </c>
      <c r="V18" s="13">
        <v>3221</v>
      </c>
      <c r="W18" s="13">
        <v>7024</v>
      </c>
      <c r="X18" s="13">
        <v>35983</v>
      </c>
    </row>
    <row r="19" spans="2:24">
      <c r="B19" s="71" t="s">
        <v>102</v>
      </c>
      <c r="C19" s="13">
        <v>6088</v>
      </c>
      <c r="D19" s="13">
        <v>16775</v>
      </c>
      <c r="E19" s="13">
        <v>803</v>
      </c>
      <c r="F19" s="13">
        <v>24215</v>
      </c>
      <c r="G19" s="13">
        <v>18492</v>
      </c>
      <c r="H19" s="13">
        <v>5974</v>
      </c>
      <c r="I19" s="13">
        <v>141749</v>
      </c>
      <c r="J19" s="13">
        <v>86442</v>
      </c>
      <c r="K19" s="13">
        <v>41514</v>
      </c>
      <c r="L19" s="13">
        <v>99101</v>
      </c>
      <c r="M19" s="13">
        <v>406673</v>
      </c>
      <c r="N19" s="13">
        <v>118970</v>
      </c>
      <c r="O19" s="13">
        <v>24322</v>
      </c>
      <c r="P19" s="13">
        <v>183292</v>
      </c>
      <c r="Q19" s="13">
        <v>34460</v>
      </c>
      <c r="R19" s="13">
        <v>292490</v>
      </c>
      <c r="S19" s="13">
        <v>64962</v>
      </c>
      <c r="T19" s="13">
        <v>69120</v>
      </c>
      <c r="U19" s="13">
        <v>-21596</v>
      </c>
      <c r="V19" s="13">
        <v>-107116</v>
      </c>
      <c r="W19" s="13">
        <v>57774</v>
      </c>
      <c r="X19" s="13">
        <v>-3273839</v>
      </c>
    </row>
    <row r="20" spans="2:24">
      <c r="B20" s="71" t="s">
        <v>103</v>
      </c>
      <c r="C20" s="19">
        <v>945122</v>
      </c>
      <c r="D20" s="19">
        <v>1028894</v>
      </c>
      <c r="E20" s="19">
        <v>1201170</v>
      </c>
      <c r="F20" s="19">
        <v>920318</v>
      </c>
      <c r="G20" s="19">
        <v>879634</v>
      </c>
      <c r="H20" s="19">
        <v>738196</v>
      </c>
      <c r="I20" s="19">
        <v>888678</v>
      </c>
      <c r="J20" s="19">
        <v>969062</v>
      </c>
      <c r="K20" s="19">
        <v>872697</v>
      </c>
      <c r="L20" s="19">
        <v>842012</v>
      </c>
      <c r="M20" s="19">
        <v>1455633</v>
      </c>
      <c r="N20" s="19">
        <v>932296</v>
      </c>
      <c r="O20" s="19">
        <v>423927</v>
      </c>
      <c r="P20" s="19">
        <v>857772</v>
      </c>
      <c r="Q20" s="19">
        <v>821233</v>
      </c>
      <c r="R20" s="19">
        <v>624272</v>
      </c>
      <c r="S20" s="19">
        <v>636866</v>
      </c>
      <c r="T20" s="19">
        <v>855063</v>
      </c>
      <c r="U20" s="19">
        <v>867068</v>
      </c>
      <c r="V20" s="19">
        <v>641050</v>
      </c>
      <c r="W20" s="19">
        <v>601553</v>
      </c>
      <c r="X20" s="19">
        <v>-2595999</v>
      </c>
    </row>
    <row r="21" spans="2:24">
      <c r="B21" s="71" t="s">
        <v>104</v>
      </c>
      <c r="C21" s="13">
        <v>72037</v>
      </c>
      <c r="D21" s="13">
        <v>98149</v>
      </c>
      <c r="E21" s="13">
        <v>46320</v>
      </c>
      <c r="F21" s="13">
        <v>44790</v>
      </c>
      <c r="G21" s="13">
        <v>54970</v>
      </c>
      <c r="H21" s="13">
        <v>49143</v>
      </c>
      <c r="I21" s="13">
        <v>45585</v>
      </c>
      <c r="J21" s="13">
        <v>48297</v>
      </c>
      <c r="K21" s="13">
        <v>59877</v>
      </c>
      <c r="L21" s="13">
        <v>50549</v>
      </c>
      <c r="M21" s="13">
        <v>38608</v>
      </c>
      <c r="N21" s="13">
        <v>24387</v>
      </c>
      <c r="O21" s="13">
        <v>51350</v>
      </c>
      <c r="P21" s="13">
        <v>13188</v>
      </c>
      <c r="Q21" s="13">
        <v>63571</v>
      </c>
      <c r="R21" s="13">
        <v>55285</v>
      </c>
      <c r="S21" s="73">
        <v>40810</v>
      </c>
      <c r="T21" s="46">
        <v>53569</v>
      </c>
      <c r="U21" s="74">
        <v>84422</v>
      </c>
      <c r="V21" s="46">
        <v>63006</v>
      </c>
      <c r="W21" s="46">
        <v>61299</v>
      </c>
      <c r="X21" s="46">
        <v>53411</v>
      </c>
    </row>
    <row r="22" spans="2:24">
      <c r="B22" s="71" t="s">
        <v>105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"/>
      <c r="U22" s="19"/>
      <c r="V22" s="19"/>
      <c r="W22" s="19"/>
      <c r="X22" s="19"/>
    </row>
    <row r="23" spans="2:24">
      <c r="B23" s="71" t="s">
        <v>106</v>
      </c>
      <c r="C23" s="13">
        <v>-163736</v>
      </c>
      <c r="D23" s="13">
        <v>-183246</v>
      </c>
      <c r="E23" s="13">
        <v>-177731</v>
      </c>
      <c r="F23" s="13">
        <v>-196016</v>
      </c>
      <c r="G23" s="13">
        <v>-189492</v>
      </c>
      <c r="H23" s="13">
        <v>-196008</v>
      </c>
      <c r="I23" s="13">
        <v>-180847</v>
      </c>
      <c r="J23" s="13">
        <v>-180111</v>
      </c>
      <c r="K23" s="13">
        <v>-178582</v>
      </c>
      <c r="L23" s="13">
        <v>-173292</v>
      </c>
      <c r="M23" s="13">
        <v>-213297</v>
      </c>
      <c r="N23" s="13">
        <v>-265967</v>
      </c>
      <c r="O23" s="13">
        <v>-255516</v>
      </c>
      <c r="P23" s="13">
        <v>-294733</v>
      </c>
      <c r="Q23" s="13">
        <v>-307517</v>
      </c>
      <c r="R23" s="13">
        <v>-343418</v>
      </c>
      <c r="S23" s="13">
        <v>-318766</v>
      </c>
      <c r="T23" s="13">
        <v>-337854</v>
      </c>
      <c r="U23" s="13">
        <v>-289408</v>
      </c>
      <c r="V23" s="13">
        <v>-307341</v>
      </c>
      <c r="W23" s="13">
        <v>-302522</v>
      </c>
      <c r="X23" s="13">
        <v>-314951</v>
      </c>
    </row>
    <row r="24" spans="2:24">
      <c r="B24" s="71" t="s">
        <v>107</v>
      </c>
      <c r="C24" s="46">
        <v>2651</v>
      </c>
      <c r="D24" s="46">
        <v>-42834</v>
      </c>
      <c r="E24" s="46">
        <v>-203719</v>
      </c>
      <c r="F24" s="46">
        <v>-114216</v>
      </c>
      <c r="G24" s="46">
        <v>177776</v>
      </c>
      <c r="H24" s="46">
        <v>-162044</v>
      </c>
      <c r="I24" s="46">
        <v>-76456</v>
      </c>
      <c r="J24" s="46">
        <v>-76836</v>
      </c>
      <c r="K24" s="46">
        <v>-198285</v>
      </c>
      <c r="L24" s="46">
        <v>-74016</v>
      </c>
      <c r="M24" s="46">
        <v>-365873</v>
      </c>
      <c r="N24" s="46">
        <v>90833</v>
      </c>
      <c r="O24" s="46">
        <v>264881</v>
      </c>
      <c r="P24" s="46">
        <v>-185754</v>
      </c>
      <c r="Q24" s="46">
        <v>-122154</v>
      </c>
      <c r="R24" s="46">
        <v>-556693</v>
      </c>
      <c r="S24" s="46">
        <v>63955</v>
      </c>
      <c r="T24" s="46">
        <v>105886</v>
      </c>
      <c r="U24" s="46">
        <v>41749</v>
      </c>
      <c r="V24" s="46">
        <v>140410</v>
      </c>
      <c r="W24" s="46">
        <v>125023</v>
      </c>
      <c r="X24" s="46">
        <v>-202014</v>
      </c>
    </row>
    <row r="25" spans="2:24">
      <c r="B25" s="71"/>
      <c r="C25" s="13">
        <v>-161085</v>
      </c>
      <c r="D25" s="13">
        <v>-226080</v>
      </c>
      <c r="E25" s="13">
        <v>-381450</v>
      </c>
      <c r="F25" s="13">
        <v>-310232</v>
      </c>
      <c r="G25" s="13">
        <v>-11716</v>
      </c>
      <c r="H25" s="13">
        <v>-358052</v>
      </c>
      <c r="I25" s="13">
        <v>-257303</v>
      </c>
      <c r="J25" s="13">
        <v>-256947</v>
      </c>
      <c r="K25" s="13">
        <v>-376867</v>
      </c>
      <c r="L25" s="13">
        <v>-247308</v>
      </c>
      <c r="M25" s="13">
        <v>-579170</v>
      </c>
      <c r="N25" s="13">
        <v>-175134</v>
      </c>
      <c r="O25" s="13">
        <v>9365</v>
      </c>
      <c r="P25" s="13">
        <v>-480487</v>
      </c>
      <c r="Q25" s="13">
        <v>-429671</v>
      </c>
      <c r="R25" s="13">
        <v>-900111</v>
      </c>
      <c r="S25" s="13">
        <v>-245811</v>
      </c>
      <c r="T25" s="13">
        <v>-231968</v>
      </c>
      <c r="U25" s="13">
        <v>-247659</v>
      </c>
      <c r="V25" s="13">
        <v>-166931</v>
      </c>
      <c r="W25" s="13">
        <v>-177499</v>
      </c>
      <c r="X25" s="13">
        <v>-516965</v>
      </c>
    </row>
    <row r="26" spans="2:24">
      <c r="B26" s="7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4">
      <c r="B27" s="71" t="s">
        <v>108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>
      <c r="B28" s="72" t="s">
        <v>109</v>
      </c>
      <c r="C28" s="13">
        <v>0</v>
      </c>
      <c r="D28" s="13">
        <v>-1201</v>
      </c>
      <c r="E28" s="13">
        <v>5533</v>
      </c>
      <c r="F28" s="13">
        <v>997</v>
      </c>
      <c r="G28" s="13">
        <v>2231</v>
      </c>
      <c r="H28" s="13">
        <v>-14644</v>
      </c>
      <c r="I28" s="13">
        <v>-5630</v>
      </c>
      <c r="J28" s="13">
        <v>-6949</v>
      </c>
      <c r="K28" s="13">
        <v>217</v>
      </c>
      <c r="L28" s="13">
        <v>-4145</v>
      </c>
      <c r="M28" s="13">
        <v>-8027</v>
      </c>
      <c r="N28" s="13">
        <v>-26633</v>
      </c>
      <c r="O28" s="13">
        <v>-22414</v>
      </c>
      <c r="P28" s="13">
        <v>-18050</v>
      </c>
      <c r="Q28" s="13">
        <v>-23921</v>
      </c>
      <c r="R28" s="13">
        <v>-31457</v>
      </c>
      <c r="S28" s="13">
        <v>-19145</v>
      </c>
      <c r="T28" s="13">
        <v>-17322</v>
      </c>
      <c r="U28" s="13">
        <v>-10528</v>
      </c>
      <c r="V28" s="13">
        <v>-1994</v>
      </c>
      <c r="W28" s="13">
        <v>0</v>
      </c>
      <c r="X28" s="13">
        <v>170</v>
      </c>
    </row>
    <row r="29" spans="2:24">
      <c r="B29" s="71" t="s">
        <v>110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4">
      <c r="B30" s="72" t="s">
        <v>109</v>
      </c>
      <c r="C30" s="13">
        <v>67058</v>
      </c>
      <c r="D30" s="13">
        <v>84553</v>
      </c>
      <c r="E30" s="13">
        <v>46486</v>
      </c>
      <c r="F30" s="13">
        <v>72726</v>
      </c>
      <c r="G30" s="13">
        <v>101396</v>
      </c>
      <c r="H30" s="13">
        <v>111237</v>
      </c>
      <c r="I30" s="13">
        <v>107594</v>
      </c>
      <c r="J30" s="13">
        <v>86986</v>
      </c>
      <c r="K30" s="13">
        <v>143290</v>
      </c>
      <c r="L30" s="13">
        <v>143073</v>
      </c>
      <c r="M30" s="13">
        <v>120268</v>
      </c>
      <c r="N30" s="13">
        <v>82875</v>
      </c>
      <c r="O30" s="13">
        <v>91600</v>
      </c>
      <c r="P30" s="13">
        <v>37153</v>
      </c>
      <c r="Q30" s="13">
        <v>20336</v>
      </c>
      <c r="R30" s="13">
        <v>-17965</v>
      </c>
      <c r="S30" s="13">
        <v>-11391</v>
      </c>
      <c r="T30" s="13">
        <v>-78255</v>
      </c>
      <c r="U30" s="13">
        <v>-133351</v>
      </c>
      <c r="V30" s="13">
        <v>-129673</v>
      </c>
      <c r="W30" s="13">
        <v>-86074</v>
      </c>
      <c r="X30" s="13">
        <v>46569</v>
      </c>
    </row>
    <row r="31" spans="2:24">
      <c r="B31" s="72" t="s">
        <v>111</v>
      </c>
      <c r="C31" s="13">
        <v>-7429</v>
      </c>
      <c r="D31" s="13">
        <v>-11604</v>
      </c>
      <c r="E31" s="13">
        <v>0</v>
      </c>
      <c r="F31" s="13">
        <v>-2033</v>
      </c>
      <c r="G31" s="13">
        <v>-11546</v>
      </c>
      <c r="H31" s="13">
        <v>0</v>
      </c>
      <c r="I31" s="13">
        <v>-31738</v>
      </c>
      <c r="J31" s="13">
        <v>0</v>
      </c>
      <c r="K31" s="13">
        <v>-9253</v>
      </c>
      <c r="L31" s="13">
        <v>0</v>
      </c>
      <c r="M31" s="13">
        <v>0</v>
      </c>
      <c r="N31" s="13">
        <v>-8103</v>
      </c>
      <c r="O31" s="13">
        <v>-1732</v>
      </c>
      <c r="P31" s="13">
        <v>0</v>
      </c>
      <c r="Q31" s="13">
        <v>0</v>
      </c>
      <c r="R31" s="13">
        <v>-3666</v>
      </c>
      <c r="S31" s="13">
        <v>0</v>
      </c>
      <c r="T31" s="13">
        <v>-9816</v>
      </c>
      <c r="U31" s="13">
        <v>2101</v>
      </c>
      <c r="V31" s="13">
        <v>5120</v>
      </c>
      <c r="W31" s="13">
        <v>-357604</v>
      </c>
      <c r="X31" s="13">
        <v>-45384</v>
      </c>
    </row>
    <row r="32" spans="2:24">
      <c r="B32" s="71" t="s">
        <v>112</v>
      </c>
      <c r="C32" s="19">
        <v>915703</v>
      </c>
      <c r="D32" s="19">
        <v>972711</v>
      </c>
      <c r="E32" s="19">
        <v>918059</v>
      </c>
      <c r="F32" s="19">
        <v>726566</v>
      </c>
      <c r="G32" s="19">
        <v>1014969</v>
      </c>
      <c r="H32" s="19">
        <v>525880</v>
      </c>
      <c r="I32" s="19">
        <v>747186</v>
      </c>
      <c r="J32" s="19">
        <v>840449</v>
      </c>
      <c r="K32" s="19">
        <v>689961</v>
      </c>
      <c r="L32" s="19">
        <v>784181</v>
      </c>
      <c r="M32" s="19">
        <v>1027312</v>
      </c>
      <c r="N32" s="19">
        <v>829688</v>
      </c>
      <c r="O32" s="19">
        <v>552096</v>
      </c>
      <c r="P32" s="19">
        <v>409576</v>
      </c>
      <c r="Q32" s="19">
        <v>451548</v>
      </c>
      <c r="R32" s="19">
        <v>-273642</v>
      </c>
      <c r="S32" s="19">
        <v>392329</v>
      </c>
      <c r="T32" s="19">
        <v>571271</v>
      </c>
      <c r="U32" s="19">
        <v>562053</v>
      </c>
      <c r="V32" s="19">
        <v>410578</v>
      </c>
      <c r="W32" s="19">
        <v>41675</v>
      </c>
      <c r="X32" s="19">
        <v>-3058198</v>
      </c>
    </row>
    <row r="33" spans="2:24">
      <c r="B33" s="71" t="s">
        <v>113</v>
      </c>
      <c r="C33" s="13">
        <v>-240497</v>
      </c>
      <c r="D33" s="13">
        <v>-265448</v>
      </c>
      <c r="E33" s="13">
        <v>-148278</v>
      </c>
      <c r="F33" s="13">
        <v>-140239</v>
      </c>
      <c r="G33" s="13">
        <v>-285003</v>
      </c>
      <c r="H33" s="13">
        <v>-122005</v>
      </c>
      <c r="I33" s="13">
        <v>-139812</v>
      </c>
      <c r="J33" s="13">
        <v>-226730</v>
      </c>
      <c r="K33" s="13">
        <v>-153840</v>
      </c>
      <c r="L33" s="13">
        <v>-154557</v>
      </c>
      <c r="M33" s="13">
        <v>-72229</v>
      </c>
      <c r="N33" s="13">
        <v>-314449</v>
      </c>
      <c r="O33" s="13">
        <v>-150896</v>
      </c>
      <c r="P33" s="13">
        <v>-177308</v>
      </c>
      <c r="Q33" s="13">
        <v>-155798</v>
      </c>
      <c r="R33" s="13">
        <v>1580</v>
      </c>
      <c r="S33" s="13">
        <v>-130297</v>
      </c>
      <c r="T33" s="13">
        <v>-92194</v>
      </c>
      <c r="U33" s="13">
        <v>-242981</v>
      </c>
      <c r="V33" s="13">
        <v>-308277</v>
      </c>
      <c r="W33" s="13">
        <v>-136032</v>
      </c>
      <c r="X33" s="13">
        <v>-259477</v>
      </c>
    </row>
    <row r="34" spans="2:24" ht="13.5" thickBot="1">
      <c r="B34" s="71" t="s">
        <v>114</v>
      </c>
      <c r="C34" s="75">
        <v>675206</v>
      </c>
      <c r="D34" s="75">
        <v>707263</v>
      </c>
      <c r="E34" s="75">
        <v>769781</v>
      </c>
      <c r="F34" s="75">
        <v>586327</v>
      </c>
      <c r="G34" s="75">
        <v>729966</v>
      </c>
      <c r="H34" s="75">
        <v>403875</v>
      </c>
      <c r="I34" s="75">
        <v>607374</v>
      </c>
      <c r="J34" s="75">
        <v>613719</v>
      </c>
      <c r="K34" s="75">
        <v>536121</v>
      </c>
      <c r="L34" s="75">
        <v>629624</v>
      </c>
      <c r="M34" s="75">
        <v>955083</v>
      </c>
      <c r="N34" s="75">
        <v>515239</v>
      </c>
      <c r="O34" s="75">
        <v>401200</v>
      </c>
      <c r="P34" s="75">
        <v>232268</v>
      </c>
      <c r="Q34" s="75">
        <v>295750</v>
      </c>
      <c r="R34" s="75">
        <v>-272062</v>
      </c>
      <c r="S34" s="75">
        <v>262032</v>
      </c>
      <c r="T34" s="75">
        <v>479077</v>
      </c>
      <c r="U34" s="75">
        <v>319072</v>
      </c>
      <c r="V34" s="75">
        <v>102301</v>
      </c>
      <c r="W34" s="75">
        <v>-94357</v>
      </c>
      <c r="X34" s="75">
        <v>-3317675</v>
      </c>
    </row>
    <row r="35" spans="2:24" ht="13.5" thickTop="1">
      <c r="B35" s="7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>
      <c r="B36" s="7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>
      <c r="B37" s="71" t="s">
        <v>115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2:24">
      <c r="B38" s="71" t="s">
        <v>116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>
      <c r="B39" s="72" t="s">
        <v>117</v>
      </c>
      <c r="C39" s="13">
        <v>-21346</v>
      </c>
      <c r="D39" s="13">
        <v>26807</v>
      </c>
      <c r="E39" s="13">
        <v>3860</v>
      </c>
      <c r="F39" s="13">
        <v>-3728</v>
      </c>
      <c r="G39" s="13">
        <v>0</v>
      </c>
      <c r="H39" s="13">
        <v>-5291</v>
      </c>
      <c r="I39" s="13">
        <v>1985</v>
      </c>
      <c r="J39" s="13">
        <v>-9041</v>
      </c>
      <c r="K39" s="13">
        <v>-2518</v>
      </c>
      <c r="L39" s="13">
        <v>6783</v>
      </c>
      <c r="M39" s="13">
        <v>9699</v>
      </c>
      <c r="N39" s="13">
        <v>-58</v>
      </c>
      <c r="O39" s="13"/>
      <c r="P39" s="13">
        <v>-2606</v>
      </c>
      <c r="Q39" s="13">
        <v>-4209</v>
      </c>
      <c r="R39" s="13">
        <v>21682</v>
      </c>
      <c r="S39" s="13">
        <v>-1561</v>
      </c>
      <c r="T39" s="13">
        <v>4423</v>
      </c>
      <c r="U39" s="13">
        <v>5964</v>
      </c>
      <c r="V39" s="13">
        <v>9201</v>
      </c>
      <c r="W39" s="13">
        <v>0</v>
      </c>
      <c r="X39" s="13">
        <v>0</v>
      </c>
    </row>
    <row r="40" spans="2:24">
      <c r="B40" s="71" t="s">
        <v>118</v>
      </c>
      <c r="C40" s="21"/>
      <c r="D40" s="21"/>
      <c r="E40" s="21"/>
      <c r="F40" s="21"/>
      <c r="G40" s="21"/>
      <c r="H40" s="21"/>
      <c r="I40" s="21"/>
      <c r="J40" s="21"/>
      <c r="K40" s="21"/>
      <c r="L40" s="13"/>
      <c r="M40" s="13"/>
      <c r="N40" s="13"/>
      <c r="O40" s="21"/>
      <c r="P40" s="13"/>
      <c r="Q40" s="13"/>
      <c r="R40" s="13"/>
      <c r="S40" s="21"/>
      <c r="T40" s="13"/>
      <c r="U40" s="13"/>
      <c r="V40" s="13"/>
      <c r="W40" s="13"/>
      <c r="X40" s="13"/>
    </row>
    <row r="41" spans="2:24">
      <c r="B41" s="72" t="s">
        <v>119</v>
      </c>
      <c r="C41" s="13">
        <v>84813</v>
      </c>
      <c r="D41" s="13">
        <v>-15846</v>
      </c>
      <c r="E41" s="13">
        <v>-516684</v>
      </c>
      <c r="F41" s="13">
        <v>-43883</v>
      </c>
      <c r="G41" s="13">
        <v>231056</v>
      </c>
      <c r="H41" s="13">
        <v>-349575</v>
      </c>
      <c r="I41" s="13">
        <v>130861</v>
      </c>
      <c r="J41" s="13">
        <v>442693</v>
      </c>
      <c r="K41" s="13">
        <v>394631</v>
      </c>
      <c r="L41" s="13">
        <v>75520</v>
      </c>
      <c r="M41" s="13">
        <v>1351674</v>
      </c>
      <c r="N41" s="13">
        <v>-199315</v>
      </c>
      <c r="O41" s="13">
        <v>-1001623</v>
      </c>
      <c r="P41" s="13">
        <v>480281</v>
      </c>
      <c r="Q41" s="13">
        <v>702562</v>
      </c>
      <c r="R41" s="13">
        <v>1527119</v>
      </c>
      <c r="S41" s="13">
        <v>209627</v>
      </c>
      <c r="T41" s="13">
        <v>-839311</v>
      </c>
      <c r="U41" s="13">
        <v>-599273</v>
      </c>
      <c r="V41" s="13">
        <v>-841496</v>
      </c>
      <c r="W41" s="13">
        <v>-1403660</v>
      </c>
      <c r="X41" s="13">
        <v>324922</v>
      </c>
    </row>
    <row r="42" spans="2:24">
      <c r="B42" s="72" t="s">
        <v>120</v>
      </c>
      <c r="C42" s="13">
        <v>0</v>
      </c>
      <c r="D42" s="13">
        <v>0</v>
      </c>
      <c r="E42" s="13">
        <v>0</v>
      </c>
      <c r="F42" s="13">
        <v>0</v>
      </c>
      <c r="G42" s="13">
        <v>-458</v>
      </c>
      <c r="H42" s="13">
        <v>-1359</v>
      </c>
      <c r="I42" s="13">
        <v>1962</v>
      </c>
      <c r="J42" s="13">
        <v>-1131</v>
      </c>
      <c r="K42" s="13">
        <v>-1125</v>
      </c>
      <c r="L42" s="13">
        <v>597</v>
      </c>
      <c r="M42" s="13">
        <v>-1067</v>
      </c>
      <c r="N42" s="13">
        <v>2531</v>
      </c>
      <c r="O42" s="13">
        <v>-1460</v>
      </c>
      <c r="P42" s="13">
        <v>15</v>
      </c>
      <c r="Q42" s="13">
        <v>1164</v>
      </c>
      <c r="R42" s="13">
        <v>-1915</v>
      </c>
      <c r="S42" s="13">
        <v>-4687</v>
      </c>
      <c r="T42" s="13">
        <v>-23802</v>
      </c>
      <c r="U42" s="13">
        <v>-14</v>
      </c>
      <c r="V42" s="13">
        <v>28774</v>
      </c>
      <c r="W42" s="13">
        <v>-78961</v>
      </c>
      <c r="X42" s="13">
        <v>-27195</v>
      </c>
    </row>
    <row r="43" spans="2:24">
      <c r="B43" s="72" t="s">
        <v>121</v>
      </c>
      <c r="C43" s="13">
        <v>7462</v>
      </c>
      <c r="D43" s="13">
        <v>12193</v>
      </c>
      <c r="E43" s="13">
        <v>-38535</v>
      </c>
      <c r="F43" s="13">
        <v>-16400</v>
      </c>
      <c r="G43" s="13">
        <v>5632</v>
      </c>
      <c r="H43" s="13">
        <v>16185</v>
      </c>
      <c r="I43" s="13">
        <v>11293</v>
      </c>
      <c r="J43" s="13">
        <v>-11522</v>
      </c>
      <c r="K43" s="13">
        <v>1039</v>
      </c>
      <c r="L43" s="13">
        <v>-61810</v>
      </c>
      <c r="M43" s="13">
        <v>-88213</v>
      </c>
      <c r="N43" s="13">
        <v>23730</v>
      </c>
      <c r="O43" s="13">
        <v>14001</v>
      </c>
      <c r="P43" s="13">
        <v>-28529</v>
      </c>
      <c r="Q43" s="13">
        <v>-24433</v>
      </c>
      <c r="R43" s="13">
        <v>-28594</v>
      </c>
      <c r="S43" s="13">
        <v>-48959</v>
      </c>
      <c r="T43" s="13">
        <v>7692</v>
      </c>
      <c r="U43" s="13">
        <v>1271</v>
      </c>
      <c r="V43" s="13">
        <v>24195</v>
      </c>
      <c r="W43" s="13">
        <v>29441</v>
      </c>
      <c r="X43" s="13">
        <v>-4965</v>
      </c>
    </row>
    <row r="44" spans="2:24">
      <c r="B44" s="72" t="s">
        <v>122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-172753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2:24">
      <c r="B45" s="72" t="s">
        <v>123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3367</v>
      </c>
      <c r="O45" s="13">
        <v>-2450</v>
      </c>
      <c r="P45" s="13">
        <v>693</v>
      </c>
      <c r="Q45" s="13">
        <v>564</v>
      </c>
      <c r="R45" s="13">
        <v>33824</v>
      </c>
      <c r="S45" s="13">
        <v>-1358</v>
      </c>
      <c r="T45" s="13">
        <v>0</v>
      </c>
      <c r="U45" s="13">
        <v>0</v>
      </c>
      <c r="V45" s="13">
        <v>0</v>
      </c>
      <c r="W45" s="13">
        <v>0</v>
      </c>
      <c r="X45" s="13">
        <v>-1600</v>
      </c>
    </row>
    <row r="46" spans="2:24">
      <c r="B46" s="71" t="s">
        <v>124</v>
      </c>
      <c r="C46" s="19">
        <v>70929</v>
      </c>
      <c r="D46" s="19">
        <v>23154</v>
      </c>
      <c r="E46" s="19">
        <v>-551359</v>
      </c>
      <c r="F46" s="19">
        <v>-64011</v>
      </c>
      <c r="G46" s="19">
        <v>236230</v>
      </c>
      <c r="H46" s="19">
        <v>-340454</v>
      </c>
      <c r="I46" s="19">
        <v>146101</v>
      </c>
      <c r="J46" s="19">
        <v>420999</v>
      </c>
      <c r="K46" s="19">
        <v>392027</v>
      </c>
      <c r="L46" s="19">
        <v>21090</v>
      </c>
      <c r="M46" s="19">
        <v>1272093</v>
      </c>
      <c r="N46" s="19">
        <v>-342498</v>
      </c>
      <c r="O46" s="19">
        <v>-991532</v>
      </c>
      <c r="P46" s="19">
        <v>449854</v>
      </c>
      <c r="Q46" s="19">
        <v>675648</v>
      </c>
      <c r="R46" s="19">
        <v>1552116</v>
      </c>
      <c r="S46" s="19">
        <v>153062</v>
      </c>
      <c r="T46" s="19">
        <v>-850998</v>
      </c>
      <c r="U46" s="19">
        <v>-592052</v>
      </c>
      <c r="V46" s="19">
        <v>-779327</v>
      </c>
      <c r="W46" s="19">
        <v>-1453180</v>
      </c>
      <c r="X46" s="19">
        <v>291162</v>
      </c>
    </row>
    <row r="47" spans="2:24" ht="13.5" thickBot="1">
      <c r="B47" s="71" t="s">
        <v>125</v>
      </c>
      <c r="C47" s="75">
        <v>746135</v>
      </c>
      <c r="D47" s="75">
        <v>730417</v>
      </c>
      <c r="E47" s="75">
        <v>218422</v>
      </c>
      <c r="F47" s="75">
        <v>522316</v>
      </c>
      <c r="G47" s="75">
        <v>966196</v>
      </c>
      <c r="H47" s="75">
        <v>63421</v>
      </c>
      <c r="I47" s="75">
        <v>753475</v>
      </c>
      <c r="J47" s="75">
        <v>1034718</v>
      </c>
      <c r="K47" s="75">
        <v>928148</v>
      </c>
      <c r="L47" s="75">
        <v>650714</v>
      </c>
      <c r="M47" s="75">
        <v>2227176</v>
      </c>
      <c r="N47" s="75">
        <v>172741</v>
      </c>
      <c r="O47" s="75">
        <v>-590332</v>
      </c>
      <c r="P47" s="75">
        <v>682122</v>
      </c>
      <c r="Q47" s="75">
        <v>971398</v>
      </c>
      <c r="R47" s="75">
        <v>1280054</v>
      </c>
      <c r="S47" s="75">
        <v>415094</v>
      </c>
      <c r="T47" s="75">
        <v>-371921</v>
      </c>
      <c r="U47" s="75">
        <v>-272980</v>
      </c>
      <c r="V47" s="75">
        <v>-677026</v>
      </c>
      <c r="W47" s="75">
        <v>-1547537</v>
      </c>
      <c r="X47" s="75">
        <v>-3026513</v>
      </c>
    </row>
    <row r="48" spans="2:24" ht="13.5" thickTop="1">
      <c r="B48" s="71" t="s">
        <v>126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>
      <c r="B49" s="72" t="s">
        <v>127</v>
      </c>
      <c r="C49" s="13">
        <v>614565</v>
      </c>
      <c r="D49" s="13">
        <v>644777</v>
      </c>
      <c r="E49" s="13">
        <v>715047</v>
      </c>
      <c r="F49" s="13">
        <v>575632</v>
      </c>
      <c r="G49" s="13">
        <v>674878</v>
      </c>
      <c r="H49" s="13">
        <v>455011</v>
      </c>
      <c r="I49" s="13">
        <v>631034</v>
      </c>
      <c r="J49" s="13">
        <v>594932</v>
      </c>
      <c r="K49" s="13">
        <v>584839</v>
      </c>
      <c r="L49" s="13">
        <v>610758</v>
      </c>
      <c r="M49" s="13">
        <v>891387</v>
      </c>
      <c r="N49" s="13">
        <v>467235</v>
      </c>
      <c r="O49" s="13">
        <v>368256</v>
      </c>
      <c r="P49" s="13">
        <v>188934</v>
      </c>
      <c r="Q49" s="13">
        <v>256558</v>
      </c>
      <c r="R49" s="13">
        <v>-309496</v>
      </c>
      <c r="S49" s="13">
        <v>239016</v>
      </c>
      <c r="T49" s="13">
        <v>407205</v>
      </c>
      <c r="U49" s="13">
        <v>238534</v>
      </c>
      <c r="V49" s="13">
        <v>24725</v>
      </c>
      <c r="W49" s="13">
        <v>-147408</v>
      </c>
      <c r="X49" s="13">
        <v>-3357307</v>
      </c>
    </row>
    <row r="50" spans="2:24">
      <c r="B50" s="72" t="s">
        <v>128</v>
      </c>
      <c r="C50" s="13">
        <v>60641</v>
      </c>
      <c r="D50" s="13">
        <v>62486</v>
      </c>
      <c r="E50" s="13">
        <v>54734</v>
      </c>
      <c r="F50" s="13">
        <v>10695</v>
      </c>
      <c r="G50" s="13">
        <v>55088</v>
      </c>
      <c r="H50" s="13">
        <v>-51136</v>
      </c>
      <c r="I50" s="13">
        <v>-23660</v>
      </c>
      <c r="J50" s="13">
        <v>18787</v>
      </c>
      <c r="K50" s="13">
        <v>-48718</v>
      </c>
      <c r="L50" s="13">
        <v>18866</v>
      </c>
      <c r="M50" s="13">
        <v>63696</v>
      </c>
      <c r="N50" s="13">
        <v>48004</v>
      </c>
      <c r="O50" s="13">
        <v>32944</v>
      </c>
      <c r="P50" s="13">
        <v>43334</v>
      </c>
      <c r="Q50" s="13">
        <v>39192</v>
      </c>
      <c r="R50" s="13">
        <v>37434</v>
      </c>
      <c r="S50" s="13">
        <v>23016</v>
      </c>
      <c r="T50" s="13">
        <v>71872</v>
      </c>
      <c r="U50" s="13">
        <v>80538</v>
      </c>
      <c r="V50" s="13">
        <v>77576</v>
      </c>
      <c r="W50" s="13">
        <v>53051</v>
      </c>
      <c r="X50" s="13">
        <v>39632</v>
      </c>
    </row>
    <row r="51" spans="2:24" ht="13.5" thickBot="1">
      <c r="B51" s="71"/>
      <c r="C51" s="75">
        <v>675206</v>
      </c>
      <c r="D51" s="75">
        <v>707263</v>
      </c>
      <c r="E51" s="75">
        <v>769781</v>
      </c>
      <c r="F51" s="75">
        <v>586327</v>
      </c>
      <c r="G51" s="75">
        <v>729966</v>
      </c>
      <c r="H51" s="75">
        <v>403875</v>
      </c>
      <c r="I51" s="75">
        <v>607374</v>
      </c>
      <c r="J51" s="75">
        <v>613719</v>
      </c>
      <c r="K51" s="75">
        <v>536121</v>
      </c>
      <c r="L51" s="75">
        <v>629624</v>
      </c>
      <c r="M51" s="75">
        <v>955083</v>
      </c>
      <c r="N51" s="75">
        <v>515239</v>
      </c>
      <c r="O51" s="75">
        <v>401200</v>
      </c>
      <c r="P51" s="75">
        <v>232268</v>
      </c>
      <c r="Q51" s="75">
        <v>295750</v>
      </c>
      <c r="R51" s="75">
        <v>-272062</v>
      </c>
      <c r="S51" s="75">
        <v>262032</v>
      </c>
      <c r="T51" s="75">
        <v>479077</v>
      </c>
      <c r="U51" s="75">
        <v>319072</v>
      </c>
      <c r="V51" s="75">
        <v>102301</v>
      </c>
      <c r="W51" s="75">
        <v>-94357</v>
      </c>
      <c r="X51" s="75">
        <v>-3317675</v>
      </c>
    </row>
    <row r="52" spans="2:24" ht="13.5" thickTop="1">
      <c r="B52" s="7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24">
      <c r="B53" s="71" t="s">
        <v>129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>
      <c r="B54" s="71" t="s">
        <v>130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2:24">
      <c r="B55" s="72" t="s">
        <v>127</v>
      </c>
      <c r="C55" s="13">
        <v>684769</v>
      </c>
      <c r="D55" s="13">
        <v>654700</v>
      </c>
      <c r="E55" s="13">
        <v>346667</v>
      </c>
      <c r="F55" s="13">
        <v>556345</v>
      </c>
      <c r="G55" s="13">
        <v>824656</v>
      </c>
      <c r="H55" s="13">
        <v>207703</v>
      </c>
      <c r="I55" s="13">
        <v>757508</v>
      </c>
      <c r="J55" s="13">
        <v>941361</v>
      </c>
      <c r="K55" s="13">
        <v>940424</v>
      </c>
      <c r="L55" s="13">
        <v>625580</v>
      </c>
      <c r="M55" s="13">
        <v>1989067</v>
      </c>
      <c r="N55" s="13">
        <v>112435</v>
      </c>
      <c r="O55" s="13">
        <v>-494864</v>
      </c>
      <c r="P55" s="13">
        <v>546136</v>
      </c>
      <c r="Q55" s="13">
        <v>809863</v>
      </c>
      <c r="R55" s="13">
        <v>974928</v>
      </c>
      <c r="S55" s="13">
        <v>415441</v>
      </c>
      <c r="T55" s="13">
        <v>-278141</v>
      </c>
      <c r="U55" s="13">
        <v>-197266</v>
      </c>
      <c r="V55" s="13">
        <v>-526853</v>
      </c>
      <c r="W55" s="13">
        <v>-1295323</v>
      </c>
      <c r="X55" s="13">
        <v>-3135671</v>
      </c>
    </row>
    <row r="56" spans="2:24">
      <c r="B56" s="72" t="s">
        <v>128</v>
      </c>
      <c r="C56" s="13">
        <v>61366</v>
      </c>
      <c r="D56" s="13">
        <v>75717</v>
      </c>
      <c r="E56" s="13">
        <v>-128245</v>
      </c>
      <c r="F56" s="13">
        <v>-34029</v>
      </c>
      <c r="G56" s="13">
        <v>141540</v>
      </c>
      <c r="H56" s="13">
        <v>-144282</v>
      </c>
      <c r="I56" s="13">
        <v>-4033</v>
      </c>
      <c r="J56" s="13">
        <v>93357</v>
      </c>
      <c r="K56" s="13">
        <v>-12276</v>
      </c>
      <c r="L56" s="13">
        <v>25134</v>
      </c>
      <c r="M56" s="13">
        <v>238109</v>
      </c>
      <c r="N56" s="13">
        <v>60306</v>
      </c>
      <c r="O56" s="13">
        <v>-95468</v>
      </c>
      <c r="P56" s="13">
        <v>135986</v>
      </c>
      <c r="Q56" s="13">
        <v>161535</v>
      </c>
      <c r="R56" s="13">
        <v>305126</v>
      </c>
      <c r="S56" s="13">
        <v>-347</v>
      </c>
      <c r="T56" s="13">
        <v>-93780</v>
      </c>
      <c r="U56" s="13">
        <v>-75714</v>
      </c>
      <c r="V56" s="13">
        <v>-150173</v>
      </c>
      <c r="W56" s="13">
        <v>-252214</v>
      </c>
      <c r="X56" s="13">
        <v>109158</v>
      </c>
    </row>
    <row r="57" spans="2:24" ht="13.5" thickBot="1">
      <c r="B57" s="71"/>
      <c r="C57" s="75">
        <v>746135</v>
      </c>
      <c r="D57" s="75">
        <v>730417</v>
      </c>
      <c r="E57" s="75">
        <v>218422</v>
      </c>
      <c r="F57" s="75">
        <v>522316</v>
      </c>
      <c r="G57" s="75">
        <v>966196</v>
      </c>
      <c r="H57" s="75">
        <v>63421</v>
      </c>
      <c r="I57" s="75">
        <v>753475</v>
      </c>
      <c r="J57" s="75">
        <v>1034718</v>
      </c>
      <c r="K57" s="75">
        <v>928148</v>
      </c>
      <c r="L57" s="75">
        <v>650714</v>
      </c>
      <c r="M57" s="75">
        <v>2227176</v>
      </c>
      <c r="N57" s="75">
        <v>172741</v>
      </c>
      <c r="O57" s="75">
        <v>-590332</v>
      </c>
      <c r="P57" s="75">
        <v>682122</v>
      </c>
      <c r="Q57" s="75">
        <v>971398</v>
      </c>
      <c r="R57" s="75">
        <v>1280054</v>
      </c>
      <c r="S57" s="75">
        <v>415094</v>
      </c>
      <c r="T57" s="75">
        <v>-371921</v>
      </c>
      <c r="U57" s="75">
        <v>-272980</v>
      </c>
      <c r="V57" s="75">
        <v>-677026</v>
      </c>
      <c r="W57" s="75">
        <v>-1547537</v>
      </c>
      <c r="X57" s="75">
        <v>-3026513</v>
      </c>
    </row>
    <row r="58" spans="2:24" ht="13.5" thickTop="1">
      <c r="B58" s="7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2:24">
      <c r="B59" s="71" t="s">
        <v>131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2:24">
      <c r="B60" s="72" t="s">
        <v>132</v>
      </c>
      <c r="C60" s="12">
        <v>7.2</v>
      </c>
      <c r="D60" s="12">
        <v>7.6</v>
      </c>
      <c r="E60" s="12">
        <v>8.4</v>
      </c>
      <c r="F60" s="12">
        <v>6.7</v>
      </c>
      <c r="G60" s="12">
        <v>7.9</v>
      </c>
      <c r="H60" s="12">
        <v>5.3</v>
      </c>
      <c r="I60" s="12">
        <v>7.4</v>
      </c>
      <c r="J60" s="12">
        <v>6.9</v>
      </c>
      <c r="K60" s="12">
        <v>6.8</v>
      </c>
      <c r="L60" s="12">
        <v>7.1</v>
      </c>
      <c r="M60" s="12">
        <v>10.3</v>
      </c>
      <c r="N60" s="12">
        <v>5.3</v>
      </c>
      <c r="O60" s="12">
        <v>4.2</v>
      </c>
      <c r="P60" s="12">
        <v>2.1</v>
      </c>
      <c r="Q60" s="12">
        <v>2.9</v>
      </c>
      <c r="R60" s="12">
        <v>-3.5</v>
      </c>
      <c r="S60" s="12">
        <v>2.7</v>
      </c>
      <c r="T60" s="12">
        <v>4.5</v>
      </c>
      <c r="U60" s="12">
        <v>2.7</v>
      </c>
      <c r="V60" s="12">
        <v>0.27387638504442829</v>
      </c>
      <c r="W60" s="12">
        <v>-1.629098316494521</v>
      </c>
      <c r="X60" s="12">
        <v>-37.098979247024779</v>
      </c>
    </row>
    <row r="61" spans="2:24">
      <c r="B61" s="72" t="s">
        <v>133</v>
      </c>
      <c r="C61" s="12">
        <v>7.2</v>
      </c>
      <c r="D61" s="12">
        <v>7.5</v>
      </c>
      <c r="E61" s="12">
        <v>8.3000000000000007</v>
      </c>
      <c r="F61" s="12">
        <v>6.7</v>
      </c>
      <c r="G61" s="12">
        <v>7.8</v>
      </c>
      <c r="H61" s="12">
        <v>5.3</v>
      </c>
      <c r="I61" s="12">
        <v>7.3</v>
      </c>
      <c r="J61" s="12">
        <v>6.9</v>
      </c>
      <c r="K61" s="12">
        <v>6.8</v>
      </c>
      <c r="L61" s="12">
        <v>7.1</v>
      </c>
      <c r="M61" s="12">
        <v>10.199999999999999</v>
      </c>
      <c r="N61" s="12">
        <v>5.3</v>
      </c>
      <c r="O61" s="12">
        <v>4.2</v>
      </c>
      <c r="P61" s="12">
        <v>2.1</v>
      </c>
      <c r="Q61" s="12">
        <v>2.9</v>
      </c>
      <c r="R61" s="12">
        <v>-3.4</v>
      </c>
      <c r="S61" s="12">
        <v>2.7</v>
      </c>
      <c r="T61" s="12">
        <v>4.5</v>
      </c>
      <c r="U61" s="12">
        <v>2.6</v>
      </c>
      <c r="V61" s="12">
        <v>0.27275253882953071</v>
      </c>
      <c r="W61" s="12">
        <v>-1.623079153186243</v>
      </c>
      <c r="X61" s="12">
        <v>-36.972670037255618</v>
      </c>
    </row>
    <row r="62" spans="2:24">
      <c r="B62" s="7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2:24">
      <c r="B63" s="7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2:24">
      <c r="B64" s="7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2:24">
      <c r="B65" s="7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</sheetData>
  <mergeCells count="6">
    <mergeCell ref="W6:X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X70"/>
  <sheetViews>
    <sheetView zoomScaleNormal="100" workbookViewId="0">
      <pane xSplit="2" ySplit="7" topLeftCell="U8" activePane="bottomRight" state="frozen"/>
      <selection pane="topRight" activeCell="C1" sqref="C1"/>
      <selection pane="bottomLeft" activeCell="A8" sqref="A8"/>
      <selection pane="bottomRight" activeCell="AB15" sqref="AB15"/>
    </sheetView>
  </sheetViews>
  <sheetFormatPr defaultRowHeight="12.75"/>
  <cols>
    <col min="1" max="1" width="3.28515625" style="1" customWidth="1"/>
    <col min="2" max="2" width="57.5703125" style="1" customWidth="1"/>
    <col min="3" max="10" width="11.5703125" style="1" hidden="1" customWidth="1"/>
    <col min="11" max="24" width="11.5703125" style="1" customWidth="1"/>
    <col min="25" max="16384" width="9.140625" style="1"/>
  </cols>
  <sheetData>
    <row r="4" spans="2:24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>
      <c r="B5" s="2" t="s">
        <v>134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>
      <c r="B6" s="69"/>
      <c r="C6" s="160">
        <v>2013</v>
      </c>
      <c r="D6" s="160"/>
      <c r="E6" s="160"/>
      <c r="F6" s="160"/>
      <c r="G6" s="161">
        <v>2014</v>
      </c>
      <c r="H6" s="161"/>
      <c r="I6" s="161"/>
      <c r="J6" s="161"/>
      <c r="K6" s="162">
        <v>2015</v>
      </c>
      <c r="L6" s="162"/>
      <c r="M6" s="162"/>
      <c r="N6" s="162"/>
      <c r="O6" s="163">
        <v>2016</v>
      </c>
      <c r="P6" s="163"/>
      <c r="Q6" s="163"/>
      <c r="R6" s="163"/>
      <c r="S6" s="164">
        <v>2017</v>
      </c>
      <c r="T6" s="164"/>
      <c r="U6" s="164"/>
      <c r="V6" s="164"/>
      <c r="W6" s="178">
        <v>2018</v>
      </c>
      <c r="X6" s="180"/>
    </row>
    <row r="7" spans="2:24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</row>
    <row r="8" spans="2:24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>
      <c r="B9" s="7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2:24">
      <c r="B10" s="69" t="s">
        <v>135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24">
      <c r="B11" s="69" t="s">
        <v>136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>
      <c r="B12" s="72" t="s">
        <v>137</v>
      </c>
      <c r="C12" s="13">
        <v>8517760</v>
      </c>
      <c r="D12" s="13">
        <v>8529721</v>
      </c>
      <c r="E12" s="13">
        <v>8537208</v>
      </c>
      <c r="F12" s="13">
        <v>8540663</v>
      </c>
      <c r="G12" s="13">
        <v>8547598</v>
      </c>
      <c r="H12" s="13">
        <v>8565794</v>
      </c>
      <c r="I12" s="13">
        <v>8575791</v>
      </c>
      <c r="J12" s="13">
        <v>8582017</v>
      </c>
      <c r="K12" s="13">
        <v>8592462</v>
      </c>
      <c r="L12" s="13">
        <v>8607578</v>
      </c>
      <c r="M12" s="13">
        <v>8706062</v>
      </c>
      <c r="N12" s="13">
        <v>8816858</v>
      </c>
      <c r="O12" s="13">
        <v>8822475</v>
      </c>
      <c r="P12" s="13">
        <v>8823444</v>
      </c>
      <c r="Q12" s="13">
        <v>8926205</v>
      </c>
      <c r="R12" s="13">
        <v>8971415</v>
      </c>
      <c r="S12" s="13">
        <v>13060657</v>
      </c>
      <c r="T12" s="13">
        <v>13063008</v>
      </c>
      <c r="U12" s="13">
        <v>13176972</v>
      </c>
      <c r="V12" s="13">
        <v>13407253</v>
      </c>
      <c r="W12" s="13">
        <v>13413476</v>
      </c>
      <c r="X12" s="13">
        <v>13417939</v>
      </c>
    </row>
    <row r="13" spans="2:24">
      <c r="B13" s="72" t="s">
        <v>138</v>
      </c>
      <c r="C13" s="13">
        <v>2131197</v>
      </c>
      <c r="D13" s="13">
        <v>2178912</v>
      </c>
      <c r="E13" s="13">
        <v>2208605</v>
      </c>
      <c r="F13" s="13">
        <v>2223076</v>
      </c>
      <c r="G13" s="13">
        <v>2256230</v>
      </c>
      <c r="H13" s="13">
        <v>2362005</v>
      </c>
      <c r="I13" s="13">
        <v>2372563</v>
      </c>
      <c r="J13" s="13">
        <v>2398794</v>
      </c>
      <c r="K13" s="13">
        <v>2439980</v>
      </c>
      <c r="L13" s="13">
        <v>2490619</v>
      </c>
      <c r="M13" s="13">
        <v>2983161</v>
      </c>
      <c r="N13" s="13">
        <v>3485891</v>
      </c>
      <c r="O13" s="13">
        <v>3505914</v>
      </c>
      <c r="P13" s="13">
        <v>3509442</v>
      </c>
      <c r="Q13" s="13">
        <v>3906986</v>
      </c>
      <c r="R13" s="13">
        <v>4081106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</row>
    <row r="14" spans="2:24">
      <c r="B14" s="72" t="s">
        <v>139</v>
      </c>
      <c r="C14" s="13">
        <v>10180803</v>
      </c>
      <c r="D14" s="13">
        <v>8540401</v>
      </c>
      <c r="E14" s="13">
        <v>8213801</v>
      </c>
      <c r="F14" s="13">
        <v>8857846</v>
      </c>
      <c r="G14" s="13">
        <v>9531492</v>
      </c>
      <c r="H14" s="13">
        <v>8496981</v>
      </c>
      <c r="I14" s="13">
        <v>8782357</v>
      </c>
      <c r="J14" s="13">
        <v>9780038</v>
      </c>
      <c r="K14" s="13">
        <v>10712531</v>
      </c>
      <c r="L14" s="13">
        <v>10109319</v>
      </c>
      <c r="M14" s="13">
        <v>11407268</v>
      </c>
      <c r="N14" s="13">
        <v>11222520</v>
      </c>
      <c r="O14" s="13">
        <v>10723014</v>
      </c>
      <c r="P14" s="13">
        <v>10214593</v>
      </c>
      <c r="Q14" s="13">
        <v>10562352</v>
      </c>
      <c r="R14" s="13">
        <v>10528131</v>
      </c>
      <c r="S14" s="13">
        <v>12558220</v>
      </c>
      <c r="T14" s="13">
        <v>12530570</v>
      </c>
      <c r="U14" s="13">
        <v>11890434</v>
      </c>
      <c r="V14" s="13">
        <v>11323883</v>
      </c>
      <c r="W14" s="13">
        <v>9966388</v>
      </c>
      <c r="X14" s="13">
        <v>6739153</v>
      </c>
    </row>
    <row r="15" spans="2:24">
      <c r="B15" s="72" t="s">
        <v>140</v>
      </c>
      <c r="C15" s="19">
        <v>20829760</v>
      </c>
      <c r="D15" s="19">
        <v>19249034</v>
      </c>
      <c r="E15" s="19">
        <v>18959614</v>
      </c>
      <c r="F15" s="19">
        <v>19621585</v>
      </c>
      <c r="G15" s="19">
        <v>20335320</v>
      </c>
      <c r="H15" s="19">
        <v>19424780</v>
      </c>
      <c r="I15" s="19">
        <v>19730711</v>
      </c>
      <c r="J15" s="19">
        <v>20760849</v>
      </c>
      <c r="K15" s="19">
        <v>21744973</v>
      </c>
      <c r="L15" s="19">
        <v>21207516</v>
      </c>
      <c r="M15" s="19">
        <v>23096491</v>
      </c>
      <c r="N15" s="19">
        <v>23525269</v>
      </c>
      <c r="O15" s="19">
        <v>23051403</v>
      </c>
      <c r="P15" s="19">
        <v>22547479</v>
      </c>
      <c r="Q15" s="19">
        <v>23395543</v>
      </c>
      <c r="R15" s="19">
        <v>23580652</v>
      </c>
      <c r="S15" s="19">
        <v>25618877</v>
      </c>
      <c r="T15" s="19">
        <v>25593578</v>
      </c>
      <c r="U15" s="19">
        <v>25067406</v>
      </c>
      <c r="V15" s="19">
        <v>24731136</v>
      </c>
      <c r="W15" s="19">
        <v>23379864</v>
      </c>
      <c r="X15" s="19">
        <v>20157092</v>
      </c>
    </row>
    <row r="16" spans="2:24">
      <c r="B16" s="72" t="s">
        <v>141</v>
      </c>
      <c r="C16" s="13">
        <v>1999137</v>
      </c>
      <c r="D16" s="13">
        <v>1951434</v>
      </c>
      <c r="E16" s="13">
        <v>1823189</v>
      </c>
      <c r="F16" s="13">
        <v>1757486</v>
      </c>
      <c r="G16" s="13">
        <v>1725228</v>
      </c>
      <c r="H16" s="13">
        <v>1519634</v>
      </c>
      <c r="I16" s="13">
        <v>1699559</v>
      </c>
      <c r="J16" s="13">
        <v>1821483</v>
      </c>
      <c r="K16" s="13">
        <v>1824936</v>
      </c>
      <c r="L16" s="13">
        <v>1850064</v>
      </c>
      <c r="M16" s="13">
        <v>2096436</v>
      </c>
      <c r="N16" s="13">
        <v>2199075</v>
      </c>
      <c r="O16" s="13">
        <v>2126227</v>
      </c>
      <c r="P16" s="13">
        <v>3781607</v>
      </c>
      <c r="Q16" s="13">
        <v>3945551</v>
      </c>
      <c r="R16" s="13">
        <v>5037449</v>
      </c>
      <c r="S16" s="13">
        <v>5635446</v>
      </c>
      <c r="T16" s="13">
        <v>6129845</v>
      </c>
      <c r="U16" s="13">
        <v>6059525</v>
      </c>
      <c r="V16" s="13">
        <v>5773447</v>
      </c>
      <c r="W16" s="13">
        <v>5536941</v>
      </c>
      <c r="X16" s="13">
        <v>5722453</v>
      </c>
    </row>
    <row r="17" spans="2:24">
      <c r="B17" s="72" t="s">
        <v>142</v>
      </c>
      <c r="C17" s="76">
        <v>22828897</v>
      </c>
      <c r="D17" s="76">
        <v>21200468</v>
      </c>
      <c r="E17" s="76">
        <v>20782803</v>
      </c>
      <c r="F17" s="76">
        <v>21379071</v>
      </c>
      <c r="G17" s="76">
        <v>22060548</v>
      </c>
      <c r="H17" s="76">
        <v>20944414</v>
      </c>
      <c r="I17" s="76">
        <v>21430270</v>
      </c>
      <c r="J17" s="76">
        <v>22582332</v>
      </c>
      <c r="K17" s="76">
        <v>23569909</v>
      </c>
      <c r="L17" s="76">
        <v>23057580</v>
      </c>
      <c r="M17" s="76">
        <v>25192927</v>
      </c>
      <c r="N17" s="76">
        <v>25724344</v>
      </c>
      <c r="O17" s="76">
        <v>25177630</v>
      </c>
      <c r="P17" s="76">
        <v>26329086</v>
      </c>
      <c r="Q17" s="76">
        <v>27341094</v>
      </c>
      <c r="R17" s="76">
        <v>28618101</v>
      </c>
      <c r="S17" s="76">
        <v>31254323</v>
      </c>
      <c r="T17" s="76">
        <v>31723423</v>
      </c>
      <c r="U17" s="76">
        <v>31126931</v>
      </c>
      <c r="V17" s="76">
        <v>30504583</v>
      </c>
      <c r="W17" s="76">
        <v>28916805</v>
      </c>
      <c r="X17" s="76">
        <v>25879545</v>
      </c>
    </row>
    <row r="18" spans="2:24">
      <c r="B18" s="77" t="s">
        <v>143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>
      <c r="B19" s="71" t="s">
        <v>144</v>
      </c>
      <c r="C19" s="13">
        <v>11217621</v>
      </c>
      <c r="D19" s="13">
        <v>11919559</v>
      </c>
      <c r="E19" s="13">
        <v>11935990</v>
      </c>
      <c r="F19" s="13">
        <v>11752387</v>
      </c>
      <c r="G19" s="13">
        <v>12558433</v>
      </c>
      <c r="H19" s="13">
        <v>12436295</v>
      </c>
      <c r="I19" s="13">
        <v>11639494</v>
      </c>
      <c r="J19" s="13">
        <v>11944694</v>
      </c>
      <c r="K19" s="13">
        <v>11871761</v>
      </c>
      <c r="L19" s="13">
        <v>11650401</v>
      </c>
      <c r="M19" s="13">
        <v>11774867</v>
      </c>
      <c r="N19" s="13">
        <v>14044656</v>
      </c>
      <c r="O19" s="13">
        <v>15860832</v>
      </c>
      <c r="P19" s="13">
        <v>14976065</v>
      </c>
      <c r="Q19" s="13">
        <v>13781555</v>
      </c>
      <c r="R19" s="13">
        <v>15135472</v>
      </c>
      <c r="S19" s="13">
        <v>14482745</v>
      </c>
      <c r="T19" s="13">
        <v>14292233</v>
      </c>
      <c r="U19" s="13">
        <v>15006768</v>
      </c>
      <c r="V19" s="13">
        <v>14796319</v>
      </c>
      <c r="W19" s="13">
        <v>14647986</v>
      </c>
      <c r="X19" s="13">
        <v>15411108</v>
      </c>
    </row>
    <row r="20" spans="2:24">
      <c r="B20" s="71" t="s">
        <v>145</v>
      </c>
      <c r="C20" s="13">
        <v>168034</v>
      </c>
      <c r="D20" s="13">
        <v>113892</v>
      </c>
      <c r="E20" s="13">
        <v>113099</v>
      </c>
      <c r="F20" s="13">
        <v>109384</v>
      </c>
      <c r="G20" s="13">
        <v>117176</v>
      </c>
      <c r="H20" s="13">
        <v>119026</v>
      </c>
      <c r="I20" s="13">
        <v>83800</v>
      </c>
      <c r="J20" s="13">
        <v>22676</v>
      </c>
      <c r="K20" s="13">
        <v>11127</v>
      </c>
      <c r="L20" s="13">
        <v>9623</v>
      </c>
      <c r="M20" s="13">
        <v>2559</v>
      </c>
      <c r="N20" s="13">
        <v>743</v>
      </c>
      <c r="O20" s="13">
        <v>1413</v>
      </c>
      <c r="P20" s="13">
        <v>1295</v>
      </c>
      <c r="Q20" s="13">
        <v>535</v>
      </c>
      <c r="R20" s="13">
        <v>1165857</v>
      </c>
      <c r="S20" s="13">
        <v>1177711</v>
      </c>
      <c r="T20" s="13">
        <v>1212201</v>
      </c>
      <c r="U20" s="13">
        <v>1325640</v>
      </c>
      <c r="V20" s="13">
        <v>1441161</v>
      </c>
      <c r="W20" s="13">
        <v>1667902</v>
      </c>
      <c r="X20" s="13">
        <v>1558314</v>
      </c>
    </row>
    <row r="21" spans="2:24">
      <c r="B21" s="71" t="s">
        <v>146</v>
      </c>
      <c r="C21" s="13">
        <v>289857</v>
      </c>
      <c r="D21" s="13">
        <v>282987</v>
      </c>
      <c r="E21" s="13">
        <v>274970</v>
      </c>
      <c r="F21" s="13">
        <v>271585</v>
      </c>
      <c r="G21" s="13">
        <v>259833</v>
      </c>
      <c r="H21" s="13">
        <v>319279</v>
      </c>
      <c r="I21" s="13">
        <v>306298</v>
      </c>
      <c r="J21" s="13">
        <v>254304</v>
      </c>
      <c r="K21" s="13">
        <v>249766</v>
      </c>
      <c r="L21" s="13">
        <v>237091</v>
      </c>
      <c r="M21" s="13">
        <v>234499</v>
      </c>
      <c r="N21" s="13">
        <v>223414</v>
      </c>
      <c r="O21" s="13">
        <v>259962</v>
      </c>
      <c r="P21" s="13">
        <v>233995</v>
      </c>
      <c r="Q21" s="13">
        <v>224707</v>
      </c>
      <c r="R21" s="13">
        <v>245894</v>
      </c>
      <c r="S21" s="13">
        <v>234167</v>
      </c>
      <c r="T21" s="13">
        <v>222359</v>
      </c>
      <c r="U21" s="13">
        <v>212083</v>
      </c>
      <c r="V21" s="13">
        <v>270915</v>
      </c>
      <c r="W21" s="13">
        <v>321942</v>
      </c>
      <c r="X21" s="13">
        <v>329095</v>
      </c>
    </row>
    <row r="22" spans="2:24">
      <c r="B22" s="71" t="s">
        <v>147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643830</v>
      </c>
      <c r="O22" s="13"/>
      <c r="P22" s="13"/>
      <c r="Q22" s="13"/>
      <c r="R22" s="13">
        <v>1053855</v>
      </c>
      <c r="S22" s="13">
        <v>1015592</v>
      </c>
      <c r="T22" s="13">
        <v>950960</v>
      </c>
      <c r="U22" s="13">
        <v>891290</v>
      </c>
      <c r="V22" s="13">
        <v>817073</v>
      </c>
      <c r="W22" s="13">
        <v>740754</v>
      </c>
      <c r="X22" s="13">
        <v>713578</v>
      </c>
    </row>
    <row r="23" spans="2:24">
      <c r="B23" s="71" t="s">
        <v>148</v>
      </c>
      <c r="C23" s="13">
        <v>111303</v>
      </c>
      <c r="D23" s="13">
        <v>75978</v>
      </c>
      <c r="E23" s="13">
        <v>69981</v>
      </c>
      <c r="F23" s="13">
        <v>72119</v>
      </c>
      <c r="G23" s="13">
        <v>77974</v>
      </c>
      <c r="H23" s="13">
        <v>83201</v>
      </c>
      <c r="I23" s="13">
        <v>84729</v>
      </c>
      <c r="J23" s="13">
        <v>1793891</v>
      </c>
      <c r="K23" s="13">
        <v>1801562</v>
      </c>
      <c r="L23" s="13">
        <v>1812928</v>
      </c>
      <c r="M23" s="13">
        <v>1426928</v>
      </c>
      <c r="N23" s="13">
        <v>764667</v>
      </c>
      <c r="O23" s="13">
        <v>1337704</v>
      </c>
      <c r="P23" s="13">
        <v>2796051</v>
      </c>
      <c r="Q23" s="13">
        <v>2769702</v>
      </c>
      <c r="R23" s="13">
        <v>1581353</v>
      </c>
      <c r="S23" s="13">
        <v>1546319</v>
      </c>
      <c r="T23" s="13">
        <v>1595821</v>
      </c>
      <c r="U23" s="13">
        <v>1548583</v>
      </c>
      <c r="V23" s="13">
        <v>1644197</v>
      </c>
      <c r="W23" s="13">
        <v>1688699</v>
      </c>
      <c r="X23" s="13">
        <v>1921888</v>
      </c>
    </row>
    <row r="24" spans="2:24">
      <c r="B24" s="71" t="s">
        <v>149</v>
      </c>
      <c r="C24" s="13">
        <v>353328</v>
      </c>
      <c r="D24" s="13">
        <v>373849</v>
      </c>
      <c r="E24" s="13">
        <v>367857</v>
      </c>
      <c r="F24" s="13">
        <v>293102</v>
      </c>
      <c r="G24" s="13">
        <v>362295</v>
      </c>
      <c r="H24" s="13">
        <v>328721</v>
      </c>
      <c r="I24" s="13">
        <v>317517</v>
      </c>
      <c r="J24" s="13">
        <v>295005</v>
      </c>
      <c r="K24" s="13">
        <v>304450</v>
      </c>
      <c r="L24" s="13">
        <v>315084</v>
      </c>
      <c r="M24" s="13">
        <v>340959</v>
      </c>
      <c r="N24" s="13">
        <v>417574</v>
      </c>
      <c r="O24" s="13">
        <v>391655</v>
      </c>
      <c r="P24" s="13">
        <v>475802</v>
      </c>
      <c r="Q24" s="13">
        <v>484588</v>
      </c>
      <c r="R24" s="13">
        <v>493954</v>
      </c>
      <c r="S24" s="13">
        <v>508397</v>
      </c>
      <c r="T24" s="13">
        <v>478679</v>
      </c>
      <c r="U24" s="13">
        <v>514488</v>
      </c>
      <c r="V24" s="13">
        <v>468920</v>
      </c>
      <c r="W24" s="13">
        <v>459567</v>
      </c>
      <c r="X24" s="13">
        <v>466220</v>
      </c>
    </row>
    <row r="25" spans="2:24">
      <c r="B25" s="71" t="s">
        <v>150</v>
      </c>
      <c r="C25" s="13">
        <v>1486721</v>
      </c>
      <c r="D25" s="13">
        <v>1503891</v>
      </c>
      <c r="E25" s="13">
        <v>1497408</v>
      </c>
      <c r="F25" s="13">
        <v>1578687</v>
      </c>
      <c r="G25" s="13">
        <v>2182260</v>
      </c>
      <c r="H25" s="13">
        <v>1688394</v>
      </c>
      <c r="I25" s="13">
        <v>1587072</v>
      </c>
      <c r="J25" s="13">
        <v>1654298</v>
      </c>
      <c r="K25" s="13">
        <v>1617669</v>
      </c>
      <c r="L25" s="13">
        <v>1583989</v>
      </c>
      <c r="M25" s="13">
        <v>1658119</v>
      </c>
      <c r="N25" s="13">
        <v>1809316</v>
      </c>
      <c r="O25" s="13">
        <v>1696780</v>
      </c>
      <c r="P25" s="13">
        <v>2429958</v>
      </c>
      <c r="Q25" s="13">
        <v>2497828</v>
      </c>
      <c r="R25" s="13">
        <v>2195955</v>
      </c>
      <c r="S25" s="13">
        <v>2117243</v>
      </c>
      <c r="T25" s="13">
        <v>1791431</v>
      </c>
      <c r="U25" s="13">
        <v>1882943</v>
      </c>
      <c r="V25" s="13">
        <v>1672496</v>
      </c>
      <c r="W25" s="13">
        <v>1618075</v>
      </c>
      <c r="X25" s="13">
        <v>1677561</v>
      </c>
    </row>
    <row r="26" spans="2:24">
      <c r="B26" s="71" t="s">
        <v>151</v>
      </c>
      <c r="C26" s="76">
        <v>13626864</v>
      </c>
      <c r="D26" s="76">
        <v>14270156</v>
      </c>
      <c r="E26" s="76">
        <v>14259305</v>
      </c>
      <c r="F26" s="76">
        <v>14077264</v>
      </c>
      <c r="G26" s="76">
        <v>15557971</v>
      </c>
      <c r="H26" s="76">
        <v>14974916</v>
      </c>
      <c r="I26" s="76">
        <v>14018910</v>
      </c>
      <c r="J26" s="76">
        <v>15964868</v>
      </c>
      <c r="K26" s="76">
        <v>15856335</v>
      </c>
      <c r="L26" s="76">
        <v>15609116</v>
      </c>
      <c r="M26" s="76">
        <v>15437931</v>
      </c>
      <c r="N26" s="76">
        <v>17904200</v>
      </c>
      <c r="O26" s="76">
        <v>19548346</v>
      </c>
      <c r="P26" s="76">
        <v>20913166</v>
      </c>
      <c r="Q26" s="76">
        <v>19758915</v>
      </c>
      <c r="R26" s="76">
        <v>21872340</v>
      </c>
      <c r="S26" s="76">
        <v>21082174</v>
      </c>
      <c r="T26" s="76">
        <v>20543684</v>
      </c>
      <c r="U26" s="76">
        <v>21381795</v>
      </c>
      <c r="V26" s="76">
        <v>21111081</v>
      </c>
      <c r="W26" s="76">
        <v>21144925</v>
      </c>
      <c r="X26" s="76">
        <v>22077764</v>
      </c>
    </row>
    <row r="27" spans="2:24" ht="13.5" thickBot="1">
      <c r="B27" s="71"/>
      <c r="C27" s="78">
        <v>36455761</v>
      </c>
      <c r="D27" s="78">
        <v>35470624</v>
      </c>
      <c r="E27" s="78">
        <v>35042108</v>
      </c>
      <c r="F27" s="78">
        <v>35456335</v>
      </c>
      <c r="G27" s="78">
        <v>37618519</v>
      </c>
      <c r="H27" s="78">
        <v>35919330</v>
      </c>
      <c r="I27" s="78">
        <v>35449180</v>
      </c>
      <c r="J27" s="78">
        <v>38547200</v>
      </c>
      <c r="K27" s="78">
        <v>39426244</v>
      </c>
      <c r="L27" s="78">
        <v>38666696</v>
      </c>
      <c r="M27" s="78">
        <v>40630858</v>
      </c>
      <c r="N27" s="78">
        <v>43628544</v>
      </c>
      <c r="O27" s="78">
        <v>44725976</v>
      </c>
      <c r="P27" s="78">
        <v>47242252</v>
      </c>
      <c r="Q27" s="78">
        <v>47100009</v>
      </c>
      <c r="R27" s="78">
        <v>50490441</v>
      </c>
      <c r="S27" s="78">
        <v>52336497</v>
      </c>
      <c r="T27" s="78">
        <v>52267107</v>
      </c>
      <c r="U27" s="78">
        <v>52508726</v>
      </c>
      <c r="V27" s="78">
        <v>51615664</v>
      </c>
      <c r="W27" s="78">
        <v>50061730</v>
      </c>
      <c r="X27" s="78">
        <v>47957309</v>
      </c>
    </row>
    <row r="28" spans="2:24" ht="13.5" thickTop="1">
      <c r="B28" s="7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>
      <c r="B29" s="69" t="s">
        <v>152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4">
      <c r="B30" s="72" t="s">
        <v>153</v>
      </c>
      <c r="C30" s="13">
        <v>8951797</v>
      </c>
      <c r="D30" s="13">
        <v>9084932</v>
      </c>
      <c r="E30" s="13">
        <v>9462661</v>
      </c>
      <c r="F30" s="13">
        <v>9548554</v>
      </c>
      <c r="G30" s="13">
        <v>13419709</v>
      </c>
      <c r="H30" s="13">
        <v>12642811</v>
      </c>
      <c r="I30" s="13">
        <v>12734986</v>
      </c>
      <c r="J30" s="13">
        <v>12977621</v>
      </c>
      <c r="K30" s="13">
        <v>13094500</v>
      </c>
      <c r="L30" s="13">
        <v>13174144</v>
      </c>
      <c r="M30" s="13">
        <v>13735383</v>
      </c>
      <c r="N30" s="13">
        <v>14206485</v>
      </c>
      <c r="O30" s="13">
        <v>13730506</v>
      </c>
      <c r="P30" s="13">
        <v>20310066</v>
      </c>
      <c r="Q30" s="13">
        <v>20510812</v>
      </c>
      <c r="R30" s="13">
        <v>23406105</v>
      </c>
      <c r="S30" s="13">
        <v>23097860</v>
      </c>
      <c r="T30" s="13">
        <v>22843969</v>
      </c>
      <c r="U30" s="13">
        <v>22818299</v>
      </c>
      <c r="V30" s="13">
        <v>22176286</v>
      </c>
      <c r="W30" s="13">
        <v>21617930</v>
      </c>
      <c r="X30" s="13">
        <v>21429033</v>
      </c>
    </row>
    <row r="31" spans="2:24">
      <c r="B31" s="72" t="s">
        <v>154</v>
      </c>
      <c r="C31" s="13">
        <v>16912969</v>
      </c>
      <c r="D31" s="13">
        <v>17190470</v>
      </c>
      <c r="E31" s="13">
        <v>16197018</v>
      </c>
      <c r="F31" s="13">
        <v>17106708</v>
      </c>
      <c r="G31" s="13">
        <v>18970657</v>
      </c>
      <c r="H31" s="13">
        <v>18158879</v>
      </c>
      <c r="I31" s="13">
        <v>18258538</v>
      </c>
      <c r="J31" s="13">
        <v>19750328</v>
      </c>
      <c r="K31" s="13">
        <v>20306111</v>
      </c>
      <c r="L31" s="13">
        <v>20642152</v>
      </c>
      <c r="M31" s="13">
        <v>22318976</v>
      </c>
      <c r="N31" s="13">
        <v>23133644</v>
      </c>
      <c r="O31" s="13">
        <v>21741936</v>
      </c>
      <c r="P31" s="13">
        <v>24202503</v>
      </c>
      <c r="Q31" s="13">
        <v>25007902</v>
      </c>
      <c r="R31" s="13">
        <v>27481605</v>
      </c>
      <c r="S31" s="13">
        <v>27050711</v>
      </c>
      <c r="T31" s="13">
        <v>26899110</v>
      </c>
      <c r="U31" s="13">
        <v>26721645</v>
      </c>
      <c r="V31" s="13">
        <v>26909970</v>
      </c>
      <c r="W31" s="13">
        <v>25841812</v>
      </c>
      <c r="X31" s="13">
        <v>26808567</v>
      </c>
    </row>
    <row r="32" spans="2:24">
      <c r="B32" s="71" t="s">
        <v>155</v>
      </c>
      <c r="C32" s="13">
        <v>1618</v>
      </c>
      <c r="D32" s="13">
        <v>417</v>
      </c>
      <c r="E32" s="13">
        <v>56907</v>
      </c>
      <c r="F32" s="13">
        <v>56215</v>
      </c>
      <c r="G32" s="13">
        <v>62221</v>
      </c>
      <c r="H32" s="13">
        <v>43879</v>
      </c>
      <c r="I32" s="13">
        <v>38562</v>
      </c>
      <c r="J32" s="13">
        <v>52977</v>
      </c>
      <c r="K32" s="13">
        <v>96673</v>
      </c>
      <c r="L32" s="13">
        <v>92419</v>
      </c>
      <c r="M32" s="13">
        <v>93991</v>
      </c>
      <c r="N32" s="13">
        <v>102974</v>
      </c>
      <c r="O32" s="13">
        <v>116653</v>
      </c>
      <c r="P32" s="13">
        <v>156178</v>
      </c>
      <c r="Q32" s="13">
        <v>135731</v>
      </c>
      <c r="R32" s="13">
        <v>109254</v>
      </c>
      <c r="S32" s="13">
        <v>95355</v>
      </c>
      <c r="T32" s="13">
        <v>70263</v>
      </c>
      <c r="U32" s="13">
        <v>38118</v>
      </c>
      <c r="V32" s="13">
        <v>26022</v>
      </c>
      <c r="W32" s="13">
        <v>26022</v>
      </c>
      <c r="X32" s="13">
        <v>26192</v>
      </c>
    </row>
    <row r="33" spans="2:24">
      <c r="B33" s="71" t="s">
        <v>156</v>
      </c>
      <c r="C33" s="13">
        <v>6921897</v>
      </c>
      <c r="D33" s="13">
        <v>6867356</v>
      </c>
      <c r="E33" s="13">
        <v>6839557</v>
      </c>
      <c r="F33" s="13">
        <v>6999122</v>
      </c>
      <c r="G33" s="13">
        <v>7049204</v>
      </c>
      <c r="H33" s="13">
        <v>6887701</v>
      </c>
      <c r="I33" s="13">
        <v>7299172</v>
      </c>
      <c r="J33" s="13">
        <v>7504007</v>
      </c>
      <c r="K33" s="13">
        <v>7783472</v>
      </c>
      <c r="L33" s="13">
        <v>7858132</v>
      </c>
      <c r="M33" s="13">
        <v>8262854</v>
      </c>
      <c r="N33" s="13">
        <v>8208486</v>
      </c>
      <c r="O33" s="13">
        <v>8115422</v>
      </c>
      <c r="P33" s="13">
        <v>8163824</v>
      </c>
      <c r="Q33" s="13">
        <v>8225508</v>
      </c>
      <c r="R33" s="13">
        <v>8400152</v>
      </c>
      <c r="S33" s="13">
        <v>8561724</v>
      </c>
      <c r="T33" s="13">
        <v>8425563</v>
      </c>
      <c r="U33" s="13">
        <v>8185580</v>
      </c>
      <c r="V33" s="13">
        <v>7985974</v>
      </c>
      <c r="W33" s="13">
        <v>7381465</v>
      </c>
      <c r="X33" s="13">
        <v>3040178</v>
      </c>
    </row>
    <row r="34" spans="2:24">
      <c r="B34" s="71" t="s">
        <v>157</v>
      </c>
      <c r="C34" s="13">
        <v>899</v>
      </c>
      <c r="D34" s="13">
        <v>898</v>
      </c>
      <c r="E34" s="13">
        <v>903</v>
      </c>
      <c r="F34" s="13">
        <v>141</v>
      </c>
      <c r="G34" s="13">
        <v>50</v>
      </c>
      <c r="H34" s="13">
        <v>50</v>
      </c>
      <c r="I34" s="13">
        <v>554</v>
      </c>
      <c r="J34" s="13">
        <v>1118</v>
      </c>
      <c r="K34" s="13">
        <v>1162</v>
      </c>
      <c r="L34" s="13">
        <v>1170</v>
      </c>
      <c r="M34" s="13">
        <v>28593</v>
      </c>
      <c r="N34" s="13">
        <v>31286</v>
      </c>
      <c r="O34" s="13">
        <v>28712</v>
      </c>
      <c r="P34" s="13">
        <v>29433</v>
      </c>
      <c r="Q34" s="13">
        <v>30025</v>
      </c>
      <c r="R34" s="13">
        <v>63925</v>
      </c>
      <c r="S34" s="13">
        <v>135576</v>
      </c>
      <c r="T34" s="13">
        <v>62067</v>
      </c>
      <c r="U34" s="13">
        <v>62057</v>
      </c>
      <c r="V34" s="13">
        <v>62030</v>
      </c>
      <c r="W34" s="13">
        <v>61367</v>
      </c>
      <c r="X34" s="13">
        <v>61377</v>
      </c>
    </row>
    <row r="35" spans="2:24">
      <c r="B35" s="71" t="s">
        <v>158</v>
      </c>
      <c r="C35" s="13">
        <v>33741</v>
      </c>
      <c r="D35" s="13">
        <v>63434</v>
      </c>
      <c r="E35" s="13">
        <v>182381</v>
      </c>
      <c r="F35" s="13">
        <v>207157</v>
      </c>
      <c r="G35" s="13">
        <v>136774</v>
      </c>
      <c r="H35" s="13">
        <v>146339</v>
      </c>
      <c r="I35" s="13">
        <v>115741</v>
      </c>
      <c r="J35" s="13">
        <v>133910</v>
      </c>
      <c r="K35" s="13">
        <v>130538</v>
      </c>
      <c r="L35" s="13">
        <v>109425</v>
      </c>
      <c r="M35" s="13">
        <v>254788</v>
      </c>
      <c r="N35" s="13">
        <v>229231</v>
      </c>
      <c r="O35" s="13">
        <v>135385</v>
      </c>
      <c r="P35" s="13">
        <v>146727</v>
      </c>
      <c r="Q35" s="13">
        <v>175297</v>
      </c>
      <c r="R35" s="13">
        <v>398318</v>
      </c>
      <c r="S35" s="13">
        <v>290894</v>
      </c>
      <c r="T35" s="13">
        <v>127719</v>
      </c>
      <c r="U35" s="13">
        <v>134077</v>
      </c>
      <c r="V35" s="13">
        <v>143777</v>
      </c>
      <c r="W35" s="13">
        <v>0</v>
      </c>
      <c r="X35" s="13">
        <v>0</v>
      </c>
    </row>
    <row r="36" spans="2:24">
      <c r="B36" s="71" t="s">
        <v>159</v>
      </c>
      <c r="C36" s="13">
        <v>81740</v>
      </c>
      <c r="D36" s="13">
        <v>86714</v>
      </c>
      <c r="E36" s="13">
        <v>93433</v>
      </c>
      <c r="F36" s="13">
        <v>97533</v>
      </c>
      <c r="G36" s="13">
        <v>78997</v>
      </c>
      <c r="H36" s="13">
        <v>80202</v>
      </c>
      <c r="I36" s="13">
        <v>85122</v>
      </c>
      <c r="J36" s="13">
        <v>94638</v>
      </c>
      <c r="K36" s="13">
        <v>83235</v>
      </c>
      <c r="L36" s="13">
        <v>88967</v>
      </c>
      <c r="M36" s="13">
        <v>103256</v>
      </c>
      <c r="N36" s="13">
        <v>101203</v>
      </c>
      <c r="O36" s="13">
        <v>72793</v>
      </c>
      <c r="P36" s="13">
        <v>76355</v>
      </c>
      <c r="Q36" s="13">
        <v>79659</v>
      </c>
      <c r="R36" s="13">
        <v>117684</v>
      </c>
      <c r="S36" s="13">
        <v>98135</v>
      </c>
      <c r="T36" s="13">
        <v>102519</v>
      </c>
      <c r="U36" s="13">
        <v>116754</v>
      </c>
      <c r="V36" s="13">
        <v>535157</v>
      </c>
      <c r="W36" s="13">
        <v>419743</v>
      </c>
      <c r="X36" s="13">
        <v>442354</v>
      </c>
    </row>
    <row r="37" spans="2:24">
      <c r="B37" s="71" t="s">
        <v>160</v>
      </c>
      <c r="C37" s="13">
        <v>265357</v>
      </c>
      <c r="D37" s="13">
        <v>253812</v>
      </c>
      <c r="E37" s="13">
        <v>231692</v>
      </c>
      <c r="F37" s="13">
        <v>241955</v>
      </c>
      <c r="G37" s="13">
        <v>227740</v>
      </c>
      <c r="H37" s="13">
        <v>224613</v>
      </c>
      <c r="I37" s="13">
        <v>231533</v>
      </c>
      <c r="J37" s="13">
        <v>275225</v>
      </c>
      <c r="K37" s="13">
        <v>263786</v>
      </c>
      <c r="L37" s="13">
        <v>214747</v>
      </c>
      <c r="M37" s="13">
        <v>254014</v>
      </c>
      <c r="N37" s="13">
        <v>248156</v>
      </c>
      <c r="O37" s="13">
        <v>235345</v>
      </c>
      <c r="P37" s="13">
        <v>232452</v>
      </c>
      <c r="Q37" s="13">
        <v>225690</v>
      </c>
      <c r="R37" s="13">
        <v>291633</v>
      </c>
      <c r="S37" s="13">
        <v>217919</v>
      </c>
      <c r="T37" s="13">
        <v>244968</v>
      </c>
      <c r="U37" s="13">
        <v>252159</v>
      </c>
      <c r="V37" s="13">
        <v>270046</v>
      </c>
      <c r="W37" s="13">
        <v>294232</v>
      </c>
      <c r="X37" s="13">
        <v>410069</v>
      </c>
    </row>
    <row r="38" spans="2:24">
      <c r="B38" s="71" t="s">
        <v>161</v>
      </c>
      <c r="C38" s="76">
        <v>33170018</v>
      </c>
      <c r="D38" s="76">
        <v>33548033</v>
      </c>
      <c r="E38" s="76">
        <v>33064552</v>
      </c>
      <c r="F38" s="76">
        <v>34257385</v>
      </c>
      <c r="G38" s="76">
        <v>39945352</v>
      </c>
      <c r="H38" s="76">
        <v>38184474</v>
      </c>
      <c r="I38" s="76">
        <v>38764208</v>
      </c>
      <c r="J38" s="76">
        <v>40789824</v>
      </c>
      <c r="K38" s="76">
        <v>41759477</v>
      </c>
      <c r="L38" s="76">
        <v>42181156</v>
      </c>
      <c r="M38" s="76">
        <v>45051855</v>
      </c>
      <c r="N38" s="76">
        <v>46261465</v>
      </c>
      <c r="O38" s="76">
        <v>44176752</v>
      </c>
      <c r="P38" s="76">
        <v>53317538</v>
      </c>
      <c r="Q38" s="76">
        <v>54390624</v>
      </c>
      <c r="R38" s="76">
        <v>60268676</v>
      </c>
      <c r="S38" s="76">
        <v>59548174</v>
      </c>
      <c r="T38" s="76">
        <v>58776178</v>
      </c>
      <c r="U38" s="76">
        <v>58328689</v>
      </c>
      <c r="V38" s="76">
        <v>58109262</v>
      </c>
      <c r="W38" s="76">
        <v>55642571</v>
      </c>
      <c r="X38" s="76">
        <v>52217770</v>
      </c>
    </row>
    <row r="39" spans="2:24">
      <c r="B39" s="77" t="s">
        <v>162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>
      <c r="B40" s="71" t="s">
        <v>163</v>
      </c>
      <c r="C40" s="21">
        <v>456175</v>
      </c>
      <c r="D40" s="21">
        <v>401752</v>
      </c>
      <c r="E40" s="21">
        <v>325641</v>
      </c>
      <c r="F40" s="21">
        <v>62805</v>
      </c>
      <c r="G40" s="21">
        <v>110102</v>
      </c>
      <c r="H40" s="21">
        <v>110817</v>
      </c>
      <c r="I40" s="21">
        <v>81274</v>
      </c>
      <c r="J40" s="21">
        <v>79533</v>
      </c>
      <c r="K40" s="21">
        <v>91781</v>
      </c>
      <c r="L40" s="13">
        <v>125177</v>
      </c>
      <c r="M40" s="13">
        <v>77055</v>
      </c>
      <c r="N40" s="13">
        <v>155125</v>
      </c>
      <c r="O40" s="21">
        <v>217531</v>
      </c>
      <c r="P40" s="13">
        <v>148512</v>
      </c>
      <c r="Q40" s="13">
        <v>140578</v>
      </c>
      <c r="R40" s="13">
        <v>174747</v>
      </c>
      <c r="S40" s="21">
        <v>187746</v>
      </c>
      <c r="T40" s="13">
        <v>153191</v>
      </c>
      <c r="U40" s="13">
        <v>112496</v>
      </c>
      <c r="V40" s="13">
        <v>174279</v>
      </c>
      <c r="W40" s="13">
        <v>198719</v>
      </c>
      <c r="X40" s="13">
        <v>153635</v>
      </c>
    </row>
    <row r="41" spans="2:24">
      <c r="B41" s="72" t="s">
        <v>164</v>
      </c>
      <c r="C41" s="13">
        <v>2529788</v>
      </c>
      <c r="D41" s="13">
        <v>2554021</v>
      </c>
      <c r="E41" s="13">
        <v>2452290</v>
      </c>
      <c r="F41" s="13">
        <v>2679905</v>
      </c>
      <c r="G41" s="13">
        <v>3326860</v>
      </c>
      <c r="H41" s="13">
        <v>3060378</v>
      </c>
      <c r="I41" s="13">
        <v>2877674</v>
      </c>
      <c r="J41" s="13">
        <v>3062390</v>
      </c>
      <c r="K41" s="13">
        <v>3525104</v>
      </c>
      <c r="L41" s="13">
        <v>3423850</v>
      </c>
      <c r="M41" s="13">
        <v>3673774</v>
      </c>
      <c r="N41" s="13">
        <v>3954716</v>
      </c>
      <c r="O41" s="13">
        <v>3608941</v>
      </c>
      <c r="P41" s="13">
        <v>4192971</v>
      </c>
      <c r="Q41" s="13">
        <v>3982945</v>
      </c>
      <c r="R41" s="13">
        <v>4775304</v>
      </c>
      <c r="S41" s="13">
        <v>4872522</v>
      </c>
      <c r="T41" s="13">
        <v>4775392</v>
      </c>
      <c r="U41" s="13">
        <v>4449417</v>
      </c>
      <c r="V41" s="13">
        <v>4496637</v>
      </c>
      <c r="W41" s="13">
        <v>3670066</v>
      </c>
      <c r="X41" s="13">
        <v>4079667</v>
      </c>
    </row>
    <row r="42" spans="2:24">
      <c r="B42" s="116" t="s">
        <v>284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449533</v>
      </c>
      <c r="X42" s="13">
        <v>410147</v>
      </c>
    </row>
    <row r="43" spans="2:24">
      <c r="B43" s="72" t="s">
        <v>165</v>
      </c>
      <c r="C43" s="13">
        <v>15196</v>
      </c>
      <c r="D43" s="13">
        <v>11356</v>
      </c>
      <c r="E43" s="13">
        <v>0</v>
      </c>
      <c r="F43" s="13">
        <v>31403</v>
      </c>
      <c r="G43" s="13">
        <v>23201</v>
      </c>
      <c r="H43" s="13">
        <v>14008</v>
      </c>
      <c r="I43" s="13">
        <v>32494</v>
      </c>
      <c r="J43" s="13">
        <v>33855</v>
      </c>
      <c r="K43" s="13">
        <v>110386</v>
      </c>
      <c r="L43" s="13">
        <v>116840</v>
      </c>
      <c r="M43" s="13">
        <v>134445</v>
      </c>
      <c r="N43" s="13">
        <v>113251</v>
      </c>
      <c r="O43" s="13">
        <v>0</v>
      </c>
      <c r="P43" s="13">
        <v>0</v>
      </c>
      <c r="Q43" s="13">
        <v>0</v>
      </c>
      <c r="R43" s="13">
        <v>2735</v>
      </c>
      <c r="S43" s="13">
        <v>3022</v>
      </c>
      <c r="T43" s="13">
        <v>57459</v>
      </c>
      <c r="U43" s="13">
        <v>58856</v>
      </c>
      <c r="V43" s="13">
        <v>53109</v>
      </c>
      <c r="W43" s="13">
        <v>207356</v>
      </c>
      <c r="X43" s="13">
        <v>198693</v>
      </c>
    </row>
    <row r="44" spans="2:24">
      <c r="B44" s="72" t="s">
        <v>166</v>
      </c>
      <c r="C44" s="13">
        <v>8</v>
      </c>
      <c r="D44" s="13">
        <v>9</v>
      </c>
      <c r="E44" s="13">
        <v>8</v>
      </c>
      <c r="F44" s="13">
        <v>8</v>
      </c>
      <c r="G44" s="13">
        <v>19</v>
      </c>
      <c r="H44" s="13">
        <v>17</v>
      </c>
      <c r="I44" s="13">
        <v>17</v>
      </c>
      <c r="J44" s="13">
        <v>14</v>
      </c>
      <c r="K44" s="13">
        <v>15</v>
      </c>
      <c r="L44" s="13">
        <v>25</v>
      </c>
      <c r="M44" s="13">
        <v>23</v>
      </c>
      <c r="N44" s="13">
        <v>28</v>
      </c>
      <c r="O44" s="13">
        <v>27</v>
      </c>
      <c r="P44" s="13">
        <v>20</v>
      </c>
      <c r="Q44" s="13">
        <v>20</v>
      </c>
      <c r="R44" s="13">
        <v>18</v>
      </c>
      <c r="S44" s="13">
        <v>18</v>
      </c>
      <c r="T44" s="13">
        <v>15</v>
      </c>
      <c r="U44" s="13">
        <v>66</v>
      </c>
      <c r="V44" s="13">
        <v>64</v>
      </c>
      <c r="W44" s="13">
        <v>54</v>
      </c>
      <c r="X44" s="13">
        <v>47</v>
      </c>
    </row>
    <row r="45" spans="2:24">
      <c r="B45" s="71" t="s">
        <v>167</v>
      </c>
      <c r="C45" s="13">
        <v>36705</v>
      </c>
      <c r="D45" s="13">
        <v>37665</v>
      </c>
      <c r="E45" s="13">
        <v>23859</v>
      </c>
      <c r="F45" s="13">
        <v>32822</v>
      </c>
      <c r="G45" s="13">
        <v>35361</v>
      </c>
      <c r="H45" s="13">
        <v>20115</v>
      </c>
      <c r="I45" s="13">
        <v>20818</v>
      </c>
      <c r="J45" s="13">
        <v>25007</v>
      </c>
      <c r="K45" s="13">
        <v>25827</v>
      </c>
      <c r="L45" s="13">
        <v>31320</v>
      </c>
      <c r="M45" s="13">
        <v>40105</v>
      </c>
      <c r="N45" s="13">
        <v>122994</v>
      </c>
      <c r="O45" s="13">
        <v>153625</v>
      </c>
      <c r="P45" s="13">
        <v>241800</v>
      </c>
      <c r="Q45" s="13">
        <v>314222</v>
      </c>
      <c r="R45" s="13">
        <v>199111</v>
      </c>
      <c r="S45" s="13">
        <v>180666</v>
      </c>
      <c r="T45" s="13">
        <v>185023</v>
      </c>
      <c r="U45" s="13">
        <v>176740</v>
      </c>
      <c r="V45" s="13">
        <v>41615</v>
      </c>
      <c r="W45" s="13">
        <v>25139</v>
      </c>
      <c r="X45" s="13">
        <v>28338</v>
      </c>
    </row>
    <row r="46" spans="2:24">
      <c r="B46" s="71" t="s">
        <v>168</v>
      </c>
      <c r="C46" s="13">
        <v>7997465</v>
      </c>
      <c r="D46" s="13">
        <v>6643533</v>
      </c>
      <c r="E46" s="13">
        <v>7097150</v>
      </c>
      <c r="F46" s="13">
        <v>6432918</v>
      </c>
      <c r="G46" s="13">
        <v>5565557</v>
      </c>
      <c r="H46" s="13">
        <v>4375155</v>
      </c>
      <c r="I46" s="13">
        <v>4660958</v>
      </c>
      <c r="J46" s="13">
        <v>5115570</v>
      </c>
      <c r="K46" s="13">
        <v>5654401</v>
      </c>
      <c r="L46" s="13">
        <v>5446969</v>
      </c>
      <c r="M46" s="13">
        <v>4356505</v>
      </c>
      <c r="N46" s="13">
        <v>5510692</v>
      </c>
      <c r="O46" s="13">
        <v>10878587</v>
      </c>
      <c r="P46" s="13">
        <v>8100628</v>
      </c>
      <c r="Q46" s="13">
        <v>6033572</v>
      </c>
      <c r="R46" s="13">
        <v>5332414</v>
      </c>
      <c r="S46" s="13">
        <v>6726159</v>
      </c>
      <c r="T46" s="13">
        <v>7373615</v>
      </c>
      <c r="U46" s="13">
        <v>6872815</v>
      </c>
      <c r="V46" s="13">
        <v>6812868</v>
      </c>
      <c r="W46" s="13">
        <v>5714857</v>
      </c>
      <c r="X46" s="13">
        <v>6234411</v>
      </c>
    </row>
    <row r="47" spans="2:24">
      <c r="B47" s="71" t="s">
        <v>169</v>
      </c>
      <c r="C47" s="13">
        <v>269958</v>
      </c>
      <c r="D47" s="13">
        <v>276665</v>
      </c>
      <c r="E47" s="13">
        <v>277489</v>
      </c>
      <c r="F47" s="13">
        <v>0</v>
      </c>
      <c r="G47" s="13">
        <v>0</v>
      </c>
      <c r="H47" s="13">
        <v>143632</v>
      </c>
      <c r="I47" s="13">
        <v>233491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140969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223162</v>
      </c>
      <c r="W47" s="13">
        <v>199370</v>
      </c>
      <c r="X47" s="13">
        <v>1202440</v>
      </c>
    </row>
    <row r="48" spans="2:24">
      <c r="B48" s="71" t="s">
        <v>170</v>
      </c>
      <c r="C48" s="76">
        <v>11305295</v>
      </c>
      <c r="D48" s="76">
        <v>9925001</v>
      </c>
      <c r="E48" s="76">
        <v>10176437</v>
      </c>
      <c r="F48" s="76">
        <v>9239861</v>
      </c>
      <c r="G48" s="76">
        <v>9061100</v>
      </c>
      <c r="H48" s="76">
        <v>7724122</v>
      </c>
      <c r="I48" s="76">
        <v>7906726</v>
      </c>
      <c r="J48" s="76">
        <v>8316369</v>
      </c>
      <c r="K48" s="76">
        <v>9407514</v>
      </c>
      <c r="L48" s="76">
        <v>9144181</v>
      </c>
      <c r="M48" s="76">
        <v>8281907</v>
      </c>
      <c r="N48" s="76">
        <v>9856806</v>
      </c>
      <c r="O48" s="76">
        <v>14999680</v>
      </c>
      <c r="P48" s="76">
        <v>12683931</v>
      </c>
      <c r="Q48" s="76">
        <v>10471337</v>
      </c>
      <c r="R48" s="76">
        <v>10484329</v>
      </c>
      <c r="S48" s="76">
        <v>11970133</v>
      </c>
      <c r="T48" s="76">
        <v>12544695</v>
      </c>
      <c r="U48" s="76">
        <v>11670390</v>
      </c>
      <c r="V48" s="76">
        <v>11801734</v>
      </c>
      <c r="W48" s="76">
        <v>10465094</v>
      </c>
      <c r="X48" s="76">
        <v>12307378</v>
      </c>
    </row>
    <row r="49" spans="2:24">
      <c r="B49" s="7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2:24">
      <c r="B50" s="77" t="s">
        <v>171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>
      <c r="B51" s="71" t="s">
        <v>172</v>
      </c>
      <c r="C51" s="13">
        <v>5909388</v>
      </c>
      <c r="D51" s="13">
        <v>5713100</v>
      </c>
      <c r="E51" s="13">
        <v>5636411</v>
      </c>
      <c r="F51" s="13">
        <v>6108805</v>
      </c>
      <c r="G51" s="13">
        <v>8542945</v>
      </c>
      <c r="H51" s="13">
        <v>7815797</v>
      </c>
      <c r="I51" s="13">
        <v>7882932</v>
      </c>
      <c r="J51" s="13">
        <v>8374621</v>
      </c>
      <c r="K51" s="13">
        <v>9074472</v>
      </c>
      <c r="L51" s="13">
        <v>8701645</v>
      </c>
      <c r="M51" s="13">
        <v>9783284</v>
      </c>
      <c r="N51" s="13">
        <v>9500528</v>
      </c>
      <c r="O51" s="13">
        <v>8549502</v>
      </c>
      <c r="P51" s="13">
        <v>10242633</v>
      </c>
      <c r="Q51" s="13">
        <v>10159873</v>
      </c>
      <c r="R51" s="13">
        <v>12282899</v>
      </c>
      <c r="S51" s="13">
        <v>12316341</v>
      </c>
      <c r="T51" s="13">
        <v>12057749</v>
      </c>
      <c r="U51" s="13">
        <v>11783210</v>
      </c>
      <c r="V51" s="13">
        <v>12616963</v>
      </c>
      <c r="W51" s="13">
        <v>11524581</v>
      </c>
      <c r="X51" s="13">
        <v>11838220.620543754</v>
      </c>
    </row>
    <row r="52" spans="2:24">
      <c r="B52" s="117" t="s">
        <v>285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>
        <v>50617</v>
      </c>
      <c r="X52" s="13">
        <v>50570.379456246977</v>
      </c>
    </row>
    <row r="53" spans="2:24">
      <c r="B53" s="71" t="s">
        <v>147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142253</v>
      </c>
      <c r="O53" s="13"/>
      <c r="P53" s="13"/>
      <c r="Q53" s="13"/>
      <c r="R53" s="13">
        <v>140817</v>
      </c>
      <c r="S53" s="13">
        <v>140394</v>
      </c>
      <c r="T53" s="13">
        <v>136166</v>
      </c>
      <c r="U53" s="13">
        <v>132360</v>
      </c>
      <c r="V53" s="13">
        <v>126017</v>
      </c>
      <c r="W53" s="13">
        <v>118828</v>
      </c>
      <c r="X53" s="13">
        <v>119251</v>
      </c>
    </row>
    <row r="54" spans="2:24">
      <c r="B54" s="71" t="s">
        <v>144</v>
      </c>
      <c r="C54" s="13">
        <v>1783264</v>
      </c>
      <c r="D54" s="13">
        <v>1866833</v>
      </c>
      <c r="E54" s="13">
        <v>1480367</v>
      </c>
      <c r="F54" s="13">
        <v>1683988</v>
      </c>
      <c r="G54" s="13">
        <v>2544027</v>
      </c>
      <c r="H54" s="13">
        <v>1824775</v>
      </c>
      <c r="I54" s="13">
        <v>2151347</v>
      </c>
      <c r="J54" s="13">
        <v>1948641</v>
      </c>
      <c r="K54" s="13">
        <v>2317767</v>
      </c>
      <c r="L54" s="13">
        <v>2414899</v>
      </c>
      <c r="M54" s="13">
        <v>1874385</v>
      </c>
      <c r="N54" s="13">
        <v>2347730</v>
      </c>
      <c r="O54" s="13">
        <v>5431125</v>
      </c>
      <c r="P54" s="13">
        <v>6522282</v>
      </c>
      <c r="Q54" s="13">
        <v>6072844</v>
      </c>
      <c r="R54" s="13">
        <v>7124409</v>
      </c>
      <c r="S54" s="13">
        <v>6196430</v>
      </c>
      <c r="T54" s="13">
        <v>5806718</v>
      </c>
      <c r="U54" s="13">
        <v>4332193</v>
      </c>
      <c r="V54" s="13">
        <v>4387670</v>
      </c>
      <c r="W54" s="13">
        <v>3506831</v>
      </c>
      <c r="X54" s="13">
        <v>3261264</v>
      </c>
    </row>
    <row r="55" spans="2:24">
      <c r="B55" s="71" t="s">
        <v>158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2538</v>
      </c>
      <c r="J55" s="13">
        <v>3551</v>
      </c>
      <c r="K55" s="13">
        <v>2227</v>
      </c>
      <c r="L55" s="13">
        <v>1636</v>
      </c>
      <c r="M55" s="13">
        <v>1764</v>
      </c>
      <c r="N55" s="13">
        <v>173112</v>
      </c>
      <c r="O55" s="13">
        <v>185714</v>
      </c>
      <c r="P55" s="13">
        <v>204160</v>
      </c>
      <c r="Q55" s="13">
        <v>268662</v>
      </c>
      <c r="R55" s="13">
        <v>162650</v>
      </c>
      <c r="S55" s="13">
        <v>161586</v>
      </c>
      <c r="T55" s="13">
        <v>160351</v>
      </c>
      <c r="U55" s="13">
        <v>155875</v>
      </c>
      <c r="V55" s="13">
        <v>152621</v>
      </c>
      <c r="W55" s="13">
        <v>146573</v>
      </c>
      <c r="X55" s="13">
        <v>150581</v>
      </c>
    </row>
    <row r="56" spans="2:24">
      <c r="B56" s="71" t="s">
        <v>173</v>
      </c>
      <c r="C56" s="13">
        <v>161284</v>
      </c>
      <c r="D56" s="13">
        <v>261400</v>
      </c>
      <c r="E56" s="13">
        <v>239748</v>
      </c>
      <c r="F56" s="13">
        <v>248118</v>
      </c>
      <c r="G56" s="13">
        <v>300961</v>
      </c>
      <c r="H56" s="13">
        <v>348694</v>
      </c>
      <c r="I56" s="13">
        <v>473451</v>
      </c>
      <c r="J56" s="13">
        <v>232180</v>
      </c>
      <c r="K56" s="13">
        <v>346281</v>
      </c>
      <c r="L56" s="13">
        <v>335460</v>
      </c>
      <c r="M56" s="13">
        <v>347201</v>
      </c>
      <c r="N56" s="13">
        <v>326104</v>
      </c>
      <c r="O56" s="13">
        <v>271518</v>
      </c>
      <c r="P56" s="13">
        <v>731336</v>
      </c>
      <c r="Q56" s="13">
        <v>814263</v>
      </c>
      <c r="R56" s="13">
        <v>551789</v>
      </c>
      <c r="S56" s="13">
        <v>367059</v>
      </c>
      <c r="T56" s="13">
        <v>623561</v>
      </c>
      <c r="U56" s="13">
        <v>636796</v>
      </c>
      <c r="V56" s="13">
        <v>754511</v>
      </c>
      <c r="W56" s="13">
        <v>457650</v>
      </c>
      <c r="X56" s="13">
        <v>589779</v>
      </c>
    </row>
    <row r="57" spans="2:24">
      <c r="B57" s="71" t="s">
        <v>174</v>
      </c>
      <c r="C57" s="13">
        <v>0</v>
      </c>
      <c r="D57" s="13">
        <v>0</v>
      </c>
      <c r="E57" s="13">
        <v>682977</v>
      </c>
      <c r="F57" s="13">
        <v>0</v>
      </c>
      <c r="G57" s="13">
        <v>0</v>
      </c>
      <c r="H57" s="13">
        <v>0</v>
      </c>
      <c r="I57" s="13">
        <v>686063</v>
      </c>
      <c r="J57" s="13">
        <v>0</v>
      </c>
      <c r="K57" s="13">
        <v>0</v>
      </c>
      <c r="L57" s="13">
        <v>1205001</v>
      </c>
      <c r="M57" s="13">
        <v>696270</v>
      </c>
      <c r="N57" s="13">
        <v>0</v>
      </c>
      <c r="O57" s="13"/>
      <c r="P57" s="13">
        <v>1058806</v>
      </c>
      <c r="Q57" s="13">
        <v>446310</v>
      </c>
      <c r="R57" s="13"/>
      <c r="S57" s="13"/>
      <c r="T57" s="13">
        <v>269221</v>
      </c>
      <c r="U57" s="13">
        <v>449919</v>
      </c>
      <c r="V57" s="13">
        <v>0</v>
      </c>
      <c r="W57" s="13">
        <v>0</v>
      </c>
      <c r="X57" s="13">
        <v>316741</v>
      </c>
    </row>
    <row r="58" spans="2:24">
      <c r="B58" s="71" t="s">
        <v>175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2:24">
      <c r="B59" s="71" t="s">
        <v>176</v>
      </c>
      <c r="C59" s="13">
        <v>165616</v>
      </c>
      <c r="D59" s="13">
        <v>161077</v>
      </c>
      <c r="E59" s="13">
        <v>159378</v>
      </c>
      <c r="F59" s="13">
        <v>0</v>
      </c>
      <c r="G59" s="13">
        <v>0</v>
      </c>
      <c r="H59" s="13">
        <v>0</v>
      </c>
      <c r="I59" s="13">
        <v>25423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12597</v>
      </c>
      <c r="P59" s="13">
        <v>0</v>
      </c>
      <c r="Q59" s="13"/>
      <c r="R59" s="13"/>
      <c r="S59" s="13"/>
      <c r="T59" s="13"/>
      <c r="U59" s="13"/>
      <c r="V59" s="13">
        <v>257550</v>
      </c>
      <c r="W59" s="13">
        <v>240855</v>
      </c>
      <c r="X59" s="13">
        <v>241432</v>
      </c>
    </row>
    <row r="60" spans="2:24">
      <c r="B60" s="72" t="s">
        <v>177</v>
      </c>
      <c r="C60" s="76">
        <v>8019552</v>
      </c>
      <c r="D60" s="76">
        <v>8002410</v>
      </c>
      <c r="E60" s="76">
        <v>8198881</v>
      </c>
      <c r="F60" s="76">
        <v>8040911</v>
      </c>
      <c r="G60" s="76">
        <v>11387933</v>
      </c>
      <c r="H60" s="76">
        <v>9989266</v>
      </c>
      <c r="I60" s="76">
        <v>11221754</v>
      </c>
      <c r="J60" s="76">
        <v>10558993</v>
      </c>
      <c r="K60" s="76">
        <v>11740747</v>
      </c>
      <c r="L60" s="76">
        <v>12658641</v>
      </c>
      <c r="M60" s="76">
        <v>12702904</v>
      </c>
      <c r="N60" s="76">
        <v>12489727</v>
      </c>
      <c r="O60" s="76">
        <v>14450456</v>
      </c>
      <c r="P60" s="76">
        <v>18759217</v>
      </c>
      <c r="Q60" s="76">
        <v>17761952</v>
      </c>
      <c r="R60" s="76">
        <v>20262564</v>
      </c>
      <c r="S60" s="76">
        <v>19181810</v>
      </c>
      <c r="T60" s="76">
        <v>19053766</v>
      </c>
      <c r="U60" s="76">
        <v>17490353</v>
      </c>
      <c r="V60" s="76">
        <v>18295332</v>
      </c>
      <c r="W60" s="76">
        <v>16045935</v>
      </c>
      <c r="X60" s="76">
        <v>16567839</v>
      </c>
    </row>
    <row r="61" spans="2:24">
      <c r="B61" s="72" t="s">
        <v>178</v>
      </c>
      <c r="C61" s="13">
        <v>3285743</v>
      </c>
      <c r="D61" s="13">
        <v>1922591</v>
      </c>
      <c r="E61" s="13">
        <v>1977556</v>
      </c>
      <c r="F61" s="13">
        <v>1198950</v>
      </c>
      <c r="G61" s="13">
        <v>-2326833</v>
      </c>
      <c r="H61" s="13">
        <v>-2265144</v>
      </c>
      <c r="I61" s="13">
        <v>-3315028</v>
      </c>
      <c r="J61" s="13">
        <v>-2242624</v>
      </c>
      <c r="K61" s="13">
        <v>-2333233</v>
      </c>
      <c r="L61" s="13">
        <v>-3514460</v>
      </c>
      <c r="M61" s="13">
        <v>-4420997</v>
      </c>
      <c r="N61" s="13">
        <v>-2632921</v>
      </c>
      <c r="O61" s="13">
        <v>549224</v>
      </c>
      <c r="P61" s="13">
        <v>-6075286</v>
      </c>
      <c r="Q61" s="13">
        <v>-7290615</v>
      </c>
      <c r="R61" s="13">
        <v>-9778235</v>
      </c>
      <c r="S61" s="13">
        <v>-7211677</v>
      </c>
      <c r="T61" s="13">
        <v>-6509071</v>
      </c>
      <c r="U61" s="13">
        <v>-5819963</v>
      </c>
      <c r="V61" s="13">
        <v>-6493598</v>
      </c>
      <c r="W61" s="13">
        <v>-5580841</v>
      </c>
      <c r="X61" s="13">
        <v>-4260461</v>
      </c>
    </row>
    <row r="62" spans="2:24" ht="13.5" thickBot="1">
      <c r="B62" s="71" t="s">
        <v>179</v>
      </c>
      <c r="C62" s="78">
        <v>36455761</v>
      </c>
      <c r="D62" s="78">
        <v>35470624</v>
      </c>
      <c r="E62" s="78">
        <v>35042108</v>
      </c>
      <c r="F62" s="78">
        <v>35456335</v>
      </c>
      <c r="G62" s="78">
        <v>37618519</v>
      </c>
      <c r="H62" s="78">
        <v>35919330</v>
      </c>
      <c r="I62" s="78">
        <v>35449180</v>
      </c>
      <c r="J62" s="78">
        <v>38547200</v>
      </c>
      <c r="K62" s="78">
        <v>39426244</v>
      </c>
      <c r="L62" s="78">
        <v>38666696</v>
      </c>
      <c r="M62" s="78">
        <v>40630858</v>
      </c>
      <c r="N62" s="78">
        <v>43628544</v>
      </c>
      <c r="O62" s="78">
        <v>44725976</v>
      </c>
      <c r="P62" s="78">
        <v>47242252</v>
      </c>
      <c r="Q62" s="78">
        <v>47100009</v>
      </c>
      <c r="R62" s="78">
        <v>50490441</v>
      </c>
      <c r="S62" s="78">
        <v>52336497</v>
      </c>
      <c r="T62" s="78">
        <v>52267107</v>
      </c>
      <c r="U62" s="78">
        <v>52508726</v>
      </c>
      <c r="V62" s="78">
        <v>51615664</v>
      </c>
      <c r="W62" s="78">
        <v>50061730</v>
      </c>
      <c r="X62" s="78">
        <v>47957309</v>
      </c>
    </row>
    <row r="63" spans="2:24" ht="13.5" thickTop="1">
      <c r="B63" s="7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2:24">
      <c r="B64" s="71" t="s">
        <v>180</v>
      </c>
      <c r="C64" s="13">
        <v>245</v>
      </c>
      <c r="D64" s="13">
        <v>226</v>
      </c>
      <c r="E64" s="13">
        <v>222</v>
      </c>
      <c r="F64" s="13">
        <v>230</v>
      </c>
      <c r="G64" s="13">
        <v>238</v>
      </c>
      <c r="H64" s="13">
        <v>227</v>
      </c>
      <c r="I64" s="13">
        <v>230</v>
      </c>
      <c r="J64" s="13">
        <v>242</v>
      </c>
      <c r="K64" s="13">
        <v>253</v>
      </c>
      <c r="L64" s="13">
        <v>246</v>
      </c>
      <c r="M64" s="13">
        <v>265</v>
      </c>
      <c r="N64" s="13">
        <v>267</v>
      </c>
      <c r="O64" s="13">
        <v>261</v>
      </c>
      <c r="P64" s="13">
        <v>256</v>
      </c>
      <c r="Q64" s="13">
        <v>262</v>
      </c>
      <c r="R64" s="13">
        <v>263</v>
      </c>
      <c r="S64" s="13">
        <v>285</v>
      </c>
      <c r="T64" s="13">
        <v>285</v>
      </c>
      <c r="U64" s="13">
        <v>279</v>
      </c>
      <c r="V64" s="13">
        <v>273</v>
      </c>
      <c r="W64" s="13">
        <v>258</v>
      </c>
      <c r="X64" s="13">
        <v>223</v>
      </c>
    </row>
    <row r="65" spans="2:24">
      <c r="B65" s="7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2:24">
      <c r="B66" s="7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2:24">
      <c r="B67" s="7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24">
      <c r="B68" s="7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2:24">
      <c r="B69" s="7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2:24">
      <c r="B70" s="7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</sheetData>
  <mergeCells count="6">
    <mergeCell ref="W6:X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Z101"/>
  <sheetViews>
    <sheetView zoomScaleNormal="100" workbookViewId="0">
      <pane xSplit="2" ySplit="7" topLeftCell="S8" activePane="bottomRight" state="frozen"/>
      <selection pane="topRight" activeCell="C1" sqref="C1"/>
      <selection pane="bottomLeft" activeCell="A8" sqref="A8"/>
      <selection pane="bottomRight" activeCell="Z59" sqref="Z59"/>
    </sheetView>
  </sheetViews>
  <sheetFormatPr defaultRowHeight="12.75"/>
  <cols>
    <col min="1" max="1" width="3.28515625" style="1" customWidth="1"/>
    <col min="2" max="2" width="64.85546875" style="1" customWidth="1"/>
    <col min="3" max="10" width="11.5703125" style="1" hidden="1" customWidth="1"/>
    <col min="11" max="14" width="11.5703125" style="1" customWidth="1"/>
    <col min="15" max="17" width="11.7109375" style="1" customWidth="1"/>
    <col min="18" max="18" width="11.5703125" style="1" customWidth="1"/>
    <col min="19" max="21" width="11.7109375" style="1" customWidth="1"/>
    <col min="22" max="24" width="11.5703125" style="1" customWidth="1"/>
    <col min="25" max="16384" width="9.140625" style="1"/>
  </cols>
  <sheetData>
    <row r="4" spans="2:26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>
      <c r="B5" s="2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6">
      <c r="B6" s="69"/>
      <c r="C6" s="160">
        <v>2013</v>
      </c>
      <c r="D6" s="160"/>
      <c r="E6" s="160"/>
      <c r="F6" s="160"/>
      <c r="G6" s="161">
        <v>2014</v>
      </c>
      <c r="H6" s="161"/>
      <c r="I6" s="161"/>
      <c r="J6" s="161"/>
      <c r="K6" s="162">
        <v>2015</v>
      </c>
      <c r="L6" s="162"/>
      <c r="M6" s="162"/>
      <c r="N6" s="162"/>
      <c r="O6" s="163">
        <v>2016</v>
      </c>
      <c r="P6" s="163"/>
      <c r="Q6" s="163"/>
      <c r="R6" s="163"/>
      <c r="S6" s="164">
        <v>2017</v>
      </c>
      <c r="T6" s="164"/>
      <c r="U6" s="164"/>
      <c r="V6" s="164"/>
      <c r="W6" s="178">
        <v>2018</v>
      </c>
      <c r="X6" s="179"/>
      <c r="Y6" s="114"/>
    </row>
    <row r="7" spans="2:26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</row>
    <row r="8" spans="2:26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6">
      <c r="B9" s="71" t="s">
        <v>182</v>
      </c>
      <c r="C9" s="13">
        <v>4272293</v>
      </c>
      <c r="D9" s="13">
        <v>8808739</v>
      </c>
      <c r="E9" s="13">
        <v>13374975</v>
      </c>
      <c r="F9" s="13">
        <v>17665841</v>
      </c>
      <c r="G9" s="13">
        <v>4427140</v>
      </c>
      <c r="H9" s="13">
        <v>9325076</v>
      </c>
      <c r="I9" s="13">
        <v>14053181</v>
      </c>
      <c r="J9" s="13">
        <v>18835637</v>
      </c>
      <c r="K9" s="13">
        <v>4579865</v>
      </c>
      <c r="L9" s="13">
        <v>9278656</v>
      </c>
      <c r="M9" s="13">
        <v>13960207</v>
      </c>
      <c r="N9" s="13">
        <v>19580656</v>
      </c>
      <c r="O9" s="13">
        <v>5068016</v>
      </c>
      <c r="P9" s="13">
        <v>10341322</v>
      </c>
      <c r="Q9" s="13">
        <v>15851793</v>
      </c>
      <c r="R9" s="13">
        <v>21480090</v>
      </c>
      <c r="S9" s="13">
        <v>5567091</v>
      </c>
      <c r="T9" s="13">
        <v>11380713</v>
      </c>
      <c r="U9" s="13">
        <v>17626047</v>
      </c>
      <c r="V9" s="13">
        <v>23648914</v>
      </c>
      <c r="W9" s="13">
        <v>5831317</v>
      </c>
      <c r="X9" s="13">
        <v>11153032</v>
      </c>
    </row>
    <row r="10" spans="2:26">
      <c r="B10" s="71" t="s">
        <v>183</v>
      </c>
      <c r="C10" s="13">
        <v>-2729880</v>
      </c>
      <c r="D10" s="13">
        <v>-5477719</v>
      </c>
      <c r="E10" s="13">
        <v>-8112587</v>
      </c>
      <c r="F10" s="13">
        <v>-10802642</v>
      </c>
      <c r="G10" s="13">
        <v>-2970189</v>
      </c>
      <c r="H10" s="13">
        <v>-5827564</v>
      </c>
      <c r="I10" s="13">
        <v>-8701210</v>
      </c>
      <c r="J10" s="13">
        <v>-11606378</v>
      </c>
      <c r="K10" s="13">
        <v>-2787745</v>
      </c>
      <c r="L10" s="13">
        <v>-5311854</v>
      </c>
      <c r="M10" s="13">
        <v>-7802748</v>
      </c>
      <c r="N10" s="13">
        <v>-11955294</v>
      </c>
      <c r="O10" s="13">
        <v>-3744832</v>
      </c>
      <c r="P10" s="13">
        <v>-7007385</v>
      </c>
      <c r="Q10" s="13">
        <v>-9706641</v>
      </c>
      <c r="R10" s="13">
        <v>-12804218</v>
      </c>
      <c r="S10" s="13">
        <v>-2777920</v>
      </c>
      <c r="T10" s="13">
        <v>-6964585</v>
      </c>
      <c r="U10" s="13">
        <v>-11611382</v>
      </c>
      <c r="V10" s="13">
        <v>-15884795</v>
      </c>
      <c r="W10" s="13">
        <v>-4373928</v>
      </c>
      <c r="X10" s="13">
        <v>-6911632</v>
      </c>
    </row>
    <row r="11" spans="2:26">
      <c r="B11" s="71" t="s">
        <v>184</v>
      </c>
      <c r="C11" s="13">
        <v>-205527</v>
      </c>
      <c r="D11" s="13">
        <v>-347943</v>
      </c>
      <c r="E11" s="13">
        <v>-548664</v>
      </c>
      <c r="F11" s="13">
        <v>-817594</v>
      </c>
      <c r="G11" s="13">
        <v>-198298</v>
      </c>
      <c r="H11" s="13">
        <v>-383301</v>
      </c>
      <c r="I11" s="13">
        <v>-586255</v>
      </c>
      <c r="J11" s="13">
        <v>-736157</v>
      </c>
      <c r="K11" s="13">
        <v>-100808</v>
      </c>
      <c r="L11" s="13">
        <v>-226187</v>
      </c>
      <c r="M11" s="13">
        <v>-329726</v>
      </c>
      <c r="N11" s="13">
        <v>-525032</v>
      </c>
      <c r="O11" s="13">
        <v>-236104</v>
      </c>
      <c r="P11" s="13">
        <v>-521701</v>
      </c>
      <c r="Q11" s="13">
        <v>-969749</v>
      </c>
      <c r="R11" s="13">
        <v>-1153868</v>
      </c>
      <c r="S11" s="13">
        <v>-387180</v>
      </c>
      <c r="T11" s="13">
        <v>-665341</v>
      </c>
      <c r="U11" s="13">
        <v>-948000</v>
      </c>
      <c r="V11" s="13">
        <v>-1297431</v>
      </c>
      <c r="W11" s="13">
        <v>-348107</v>
      </c>
      <c r="X11" s="13">
        <v>-612900</v>
      </c>
    </row>
    <row r="12" spans="2:26">
      <c r="B12" s="71" t="s">
        <v>185</v>
      </c>
      <c r="C12" s="13">
        <v>0</v>
      </c>
      <c r="D12" s="13">
        <v>0</v>
      </c>
      <c r="E12" s="13">
        <v>0</v>
      </c>
      <c r="F12" s="13">
        <v>-8500</v>
      </c>
      <c r="G12" s="13">
        <v>0</v>
      </c>
      <c r="H12" s="13">
        <v>0</v>
      </c>
      <c r="I12" s="13">
        <v>0</v>
      </c>
      <c r="J12" s="13">
        <v>-898</v>
      </c>
      <c r="K12" s="13">
        <v>0</v>
      </c>
      <c r="L12" s="13">
        <v>0</v>
      </c>
      <c r="M12" s="13">
        <v>0</v>
      </c>
      <c r="N12" s="13">
        <v>-263</v>
      </c>
      <c r="O12" s="13">
        <v>0</v>
      </c>
      <c r="P12" s="13">
        <v>0</v>
      </c>
      <c r="Q12" s="13">
        <v>-110000</v>
      </c>
      <c r="R12" s="13">
        <v>-2000</v>
      </c>
      <c r="S12" s="13">
        <v>0</v>
      </c>
      <c r="T12" s="13">
        <v>0</v>
      </c>
      <c r="U12" s="13">
        <v>0</v>
      </c>
      <c r="V12" s="13">
        <v>-3123</v>
      </c>
      <c r="W12" s="13">
        <v>0</v>
      </c>
      <c r="X12" s="13">
        <v>0</v>
      </c>
    </row>
    <row r="13" spans="2:26">
      <c r="B13" s="72" t="s">
        <v>186</v>
      </c>
      <c r="C13" s="13">
        <v>-153432</v>
      </c>
      <c r="D13" s="13">
        <v>-313066</v>
      </c>
      <c r="E13" s="13">
        <v>-395504</v>
      </c>
      <c r="F13" s="13">
        <v>-388862</v>
      </c>
      <c r="G13" s="13">
        <v>-182975</v>
      </c>
      <c r="H13" s="13">
        <v>-255480</v>
      </c>
      <c r="I13" s="13">
        <v>-430047</v>
      </c>
      <c r="J13" s="13">
        <v>-908290</v>
      </c>
      <c r="K13" s="13">
        <v>-138364</v>
      </c>
      <c r="L13" s="13">
        <v>-309293</v>
      </c>
      <c r="M13" s="13">
        <v>-590244</v>
      </c>
      <c r="N13" s="13">
        <v>-809347</v>
      </c>
      <c r="O13" s="13">
        <v>-187968</v>
      </c>
      <c r="P13" s="13">
        <v>-388456</v>
      </c>
      <c r="Q13" s="13">
        <v>-347555</v>
      </c>
      <c r="R13" s="13">
        <v>-744903</v>
      </c>
      <c r="S13" s="13">
        <v>-273040</v>
      </c>
      <c r="T13" s="13">
        <v>-320741</v>
      </c>
      <c r="U13" s="13">
        <v>-552475</v>
      </c>
      <c r="V13" s="13">
        <v>-730614</v>
      </c>
      <c r="W13" s="13">
        <v>-394527</v>
      </c>
      <c r="X13" s="13">
        <v>-541591</v>
      </c>
    </row>
    <row r="14" spans="2:26">
      <c r="B14" s="77" t="s">
        <v>187</v>
      </c>
      <c r="C14" s="79">
        <v>1183454</v>
      </c>
      <c r="D14" s="79">
        <v>2670011</v>
      </c>
      <c r="E14" s="79">
        <v>4318220</v>
      </c>
      <c r="F14" s="79">
        <v>5648243</v>
      </c>
      <c r="G14" s="79">
        <v>1075678</v>
      </c>
      <c r="H14" s="79">
        <v>2858731</v>
      </c>
      <c r="I14" s="79">
        <v>4335669</v>
      </c>
      <c r="J14" s="79">
        <v>5583914</v>
      </c>
      <c r="K14" s="79">
        <v>1552948</v>
      </c>
      <c r="L14" s="79">
        <v>3431322</v>
      </c>
      <c r="M14" s="79">
        <v>5237489</v>
      </c>
      <c r="N14" s="79">
        <v>6290720</v>
      </c>
      <c r="O14" s="79">
        <v>899112</v>
      </c>
      <c r="P14" s="79">
        <v>2423780</v>
      </c>
      <c r="Q14" s="79">
        <v>4717848</v>
      </c>
      <c r="R14" s="79">
        <v>6775101</v>
      </c>
      <c r="S14" s="79">
        <v>2128951</v>
      </c>
      <c r="T14" s="79">
        <v>3430046</v>
      </c>
      <c r="U14" s="79">
        <v>4514190</v>
      </c>
      <c r="V14" s="79">
        <v>5732951</v>
      </c>
      <c r="W14" s="79">
        <v>714755</v>
      </c>
      <c r="X14" s="79">
        <v>3086909</v>
      </c>
      <c r="Z14" s="30"/>
    </row>
    <row r="15" spans="2:26">
      <c r="B15" s="7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2:26">
      <c r="B16" s="72" t="s">
        <v>188</v>
      </c>
      <c r="C16" s="13">
        <v>1818</v>
      </c>
      <c r="D16" s="13">
        <v>10792</v>
      </c>
      <c r="E16" s="13">
        <v>9231</v>
      </c>
      <c r="F16" s="13">
        <v>46595</v>
      </c>
      <c r="G16" s="13">
        <v>22921</v>
      </c>
      <c r="H16" s="13">
        <v>10135</v>
      </c>
      <c r="I16" s="13">
        <v>28778</v>
      </c>
      <c r="J16" s="13">
        <v>115483</v>
      </c>
      <c r="K16" s="13">
        <v>15333</v>
      </c>
      <c r="L16" s="13">
        <v>4342</v>
      </c>
      <c r="M16" s="13">
        <v>12407</v>
      </c>
      <c r="N16" s="13">
        <v>21140</v>
      </c>
      <c r="O16" s="13">
        <v>1392</v>
      </c>
      <c r="P16" s="13">
        <v>7463</v>
      </c>
      <c r="Q16" s="13">
        <v>185780</v>
      </c>
      <c r="R16" s="13">
        <v>81187</v>
      </c>
      <c r="S16" s="13">
        <v>12302</v>
      </c>
      <c r="T16" s="13">
        <v>12818</v>
      </c>
      <c r="U16" s="13">
        <v>29451</v>
      </c>
      <c r="V16" s="13">
        <v>28945</v>
      </c>
      <c r="W16" s="13">
        <v>998</v>
      </c>
      <c r="X16" s="13">
        <v>6890</v>
      </c>
    </row>
    <row r="17" spans="2:24">
      <c r="B17" s="72" t="s">
        <v>189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767</v>
      </c>
      <c r="Q17" s="13"/>
      <c r="R17" s="13"/>
      <c r="S17" s="13"/>
      <c r="T17" s="13">
        <v>0</v>
      </c>
      <c r="U17" s="13">
        <v>0</v>
      </c>
      <c r="V17" s="13">
        <v>0</v>
      </c>
      <c r="W17" s="13">
        <v>0</v>
      </c>
      <c r="X17" s="13">
        <v>0</v>
      </c>
    </row>
    <row r="18" spans="2:24">
      <c r="B18" s="72" t="s">
        <v>190</v>
      </c>
      <c r="C18" s="13">
        <v>-1035691</v>
      </c>
      <c r="D18" s="13">
        <v>-2072896</v>
      </c>
      <c r="E18" s="13">
        <v>-2790544</v>
      </c>
      <c r="F18" s="13">
        <v>-4116997</v>
      </c>
      <c r="G18" s="13">
        <v>-803888</v>
      </c>
      <c r="H18" s="13">
        <v>-1582967</v>
      </c>
      <c r="I18" s="13">
        <v>-2525153</v>
      </c>
      <c r="J18" s="13">
        <v>-3748348</v>
      </c>
      <c r="K18" s="13">
        <v>-923404</v>
      </c>
      <c r="L18" s="13">
        <v>-2647835</v>
      </c>
      <c r="M18" s="13">
        <v>-3466505</v>
      </c>
      <c r="N18" s="13">
        <v>-4860775</v>
      </c>
      <c r="O18" s="13">
        <v>-1001895</v>
      </c>
      <c r="P18" s="13">
        <v>-2043292</v>
      </c>
      <c r="Q18" s="13">
        <v>-3605391</v>
      </c>
      <c r="R18" s="13">
        <v>-5564249</v>
      </c>
      <c r="S18" s="13">
        <v>-1403360</v>
      </c>
      <c r="T18" s="13">
        <v>-2969087</v>
      </c>
      <c r="U18" s="13">
        <v>-3495073</v>
      </c>
      <c r="V18" s="13">
        <v>-4914051</v>
      </c>
      <c r="W18" s="13">
        <v>-1317153</v>
      </c>
      <c r="X18" s="13">
        <v>-3169036</v>
      </c>
    </row>
    <row r="19" spans="2:24">
      <c r="B19" s="72" t="s">
        <v>191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564141</v>
      </c>
      <c r="Q19" s="13">
        <v>564141</v>
      </c>
      <c r="R19" s="13">
        <v>564141</v>
      </c>
      <c r="S19" s="13"/>
      <c r="T19" s="13">
        <v>0</v>
      </c>
      <c r="U19" s="13">
        <v>0</v>
      </c>
      <c r="V19" s="13">
        <v>0</v>
      </c>
      <c r="W19" s="13">
        <v>0</v>
      </c>
      <c r="X19" s="13">
        <v>0</v>
      </c>
    </row>
    <row r="20" spans="2:24">
      <c r="B20" s="72" t="s">
        <v>192</v>
      </c>
      <c r="C20" s="13">
        <v>-194247</v>
      </c>
      <c r="D20" s="13">
        <v>-352458</v>
      </c>
      <c r="E20" s="13">
        <v>-808704</v>
      </c>
      <c r="F20" s="13">
        <v>-877590</v>
      </c>
      <c r="G20" s="13">
        <v>-27273</v>
      </c>
      <c r="H20" s="13">
        <v>-196931</v>
      </c>
      <c r="I20" s="13">
        <v>-217244</v>
      </c>
      <c r="J20" s="13">
        <v>-254360</v>
      </c>
      <c r="K20" s="13">
        <v>-27402</v>
      </c>
      <c r="L20" s="13">
        <v>-155070</v>
      </c>
      <c r="M20" s="13">
        <v>-190543</v>
      </c>
      <c r="N20" s="13">
        <v>-232984</v>
      </c>
      <c r="O20" s="13">
        <v>-37366</v>
      </c>
      <c r="P20" s="13">
        <v>-52357</v>
      </c>
      <c r="Q20" s="13">
        <v>-78962</v>
      </c>
      <c r="R20" s="13">
        <v>-1003074</v>
      </c>
      <c r="S20" s="13">
        <v>-6265</v>
      </c>
      <c r="T20" s="13">
        <v>-64615</v>
      </c>
      <c r="U20" s="13">
        <v>-104742</v>
      </c>
      <c r="V20" s="13">
        <v>-99372</v>
      </c>
      <c r="W20" s="13">
        <v>-389556</v>
      </c>
      <c r="X20" s="13">
        <v>-494806</v>
      </c>
    </row>
    <row r="21" spans="2:24">
      <c r="B21" s="72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-43178</v>
      </c>
      <c r="L21" s="13">
        <v>-43178</v>
      </c>
      <c r="M21" s="13">
        <v>-43178</v>
      </c>
      <c r="N21" s="13">
        <v>-43178</v>
      </c>
      <c r="O21" s="13">
        <v>-42433</v>
      </c>
      <c r="P21" s="13">
        <v>-96162</v>
      </c>
      <c r="Q21" s="13">
        <v>-96162</v>
      </c>
      <c r="R21" s="13">
        <v>-96162</v>
      </c>
      <c r="S21" s="13">
        <v>0</v>
      </c>
      <c r="T21" s="13">
        <v>0</v>
      </c>
      <c r="U21" s="13">
        <v>-34426</v>
      </c>
      <c r="V21" s="13">
        <v>-34003</v>
      </c>
      <c r="W21" s="13"/>
      <c r="X21" s="13"/>
    </row>
    <row r="22" spans="2:24">
      <c r="B22" s="72" t="s">
        <v>194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-379350</v>
      </c>
      <c r="O22" s="13"/>
      <c r="P22" s="13"/>
      <c r="Q22" s="13"/>
      <c r="R22" s="13">
        <v>-156612</v>
      </c>
      <c r="S22" s="13"/>
      <c r="T22" s="13"/>
      <c r="U22" s="13">
        <v>0</v>
      </c>
      <c r="V22" s="13">
        <v>0</v>
      </c>
      <c r="W22" s="13"/>
      <c r="X22" s="13"/>
    </row>
    <row r="23" spans="2:24">
      <c r="B23" s="72" t="s">
        <v>195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-7580</v>
      </c>
      <c r="N23" s="13">
        <v>-39324</v>
      </c>
      <c r="O23" s="13"/>
      <c r="P23" s="13">
        <v>-384</v>
      </c>
      <c r="Q23" s="13">
        <v>-384</v>
      </c>
      <c r="R23" s="13">
        <v>-384</v>
      </c>
      <c r="S23" s="13"/>
      <c r="T23" s="13">
        <v>0</v>
      </c>
      <c r="U23" s="13">
        <v>0</v>
      </c>
      <c r="V23" s="13">
        <v>0</v>
      </c>
      <c r="W23" s="13"/>
      <c r="X23" s="13"/>
    </row>
    <row r="24" spans="2:24">
      <c r="B24" s="71" t="s">
        <v>196</v>
      </c>
      <c r="C24" s="13">
        <v>0</v>
      </c>
      <c r="D24" s="13">
        <v>0</v>
      </c>
      <c r="E24" s="13">
        <v>0</v>
      </c>
      <c r="F24" s="13">
        <v>-334311</v>
      </c>
      <c r="G24" s="13">
        <v>292239</v>
      </c>
      <c r="H24" s="13">
        <v>111988</v>
      </c>
      <c r="I24" s="13">
        <v>284160</v>
      </c>
      <c r="J24" s="13">
        <v>219047</v>
      </c>
      <c r="K24" s="13">
        <v>115264</v>
      </c>
      <c r="L24" s="13">
        <v>-17893</v>
      </c>
      <c r="M24" s="13">
        <v>14911</v>
      </c>
      <c r="N24" s="13">
        <v>-570786</v>
      </c>
      <c r="O24" s="13">
        <v>609325</v>
      </c>
      <c r="P24" s="13">
        <v>579376</v>
      </c>
      <c r="Q24" s="13">
        <v>550519</v>
      </c>
      <c r="R24" s="13">
        <v>479338</v>
      </c>
      <c r="S24" s="13">
        <v>206712</v>
      </c>
      <c r="T24" s="13">
        <v>140990</v>
      </c>
      <c r="U24" s="13">
        <v>165645</v>
      </c>
      <c r="V24" s="13">
        <v>140068</v>
      </c>
      <c r="W24" s="13">
        <v>31252</v>
      </c>
      <c r="X24" s="13">
        <v>-48530</v>
      </c>
    </row>
    <row r="25" spans="2:24">
      <c r="B25" s="71" t="s">
        <v>197</v>
      </c>
      <c r="C25" s="13">
        <v>-326302</v>
      </c>
      <c r="D25" s="13">
        <v>-402007</v>
      </c>
      <c r="E25" s="13">
        <v>-402007</v>
      </c>
      <c r="F25" s="13">
        <v>-402007</v>
      </c>
      <c r="G25" s="13">
        <v>6400</v>
      </c>
      <c r="H25" s="13">
        <v>6400</v>
      </c>
      <c r="I25" s="13">
        <v>6400</v>
      </c>
      <c r="J25" s="13">
        <v>6400</v>
      </c>
      <c r="K25" s="13">
        <v>176</v>
      </c>
      <c r="L25" s="13">
        <v>176</v>
      </c>
      <c r="M25" s="13">
        <v>-30205</v>
      </c>
      <c r="N25" s="13">
        <v>-521464</v>
      </c>
      <c r="O25" s="13"/>
      <c r="P25" s="13">
        <v>-4530164</v>
      </c>
      <c r="Q25" s="13">
        <v>-4928240</v>
      </c>
      <c r="R25" s="13">
        <v>-5247127</v>
      </c>
      <c r="S25" s="13"/>
      <c r="T25" s="13">
        <v>0</v>
      </c>
      <c r="U25" s="13">
        <v>-361897</v>
      </c>
      <c r="V25" s="13">
        <v>-446015</v>
      </c>
      <c r="W25" s="13"/>
      <c r="X25" s="13"/>
    </row>
    <row r="26" spans="2:24">
      <c r="B26" s="71" t="s">
        <v>198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-375454</v>
      </c>
      <c r="Q26" s="13">
        <v>-375454</v>
      </c>
      <c r="R26" s="13">
        <v>0</v>
      </c>
      <c r="S26" s="13"/>
      <c r="T26" s="13"/>
      <c r="U26" s="13"/>
      <c r="V26" s="13"/>
      <c r="W26" s="13"/>
      <c r="X26" s="13"/>
    </row>
    <row r="27" spans="2:24">
      <c r="B27" s="71" t="s">
        <v>199</v>
      </c>
      <c r="C27" s="13">
        <v>0</v>
      </c>
      <c r="D27" s="13">
        <v>0</v>
      </c>
      <c r="E27" s="13">
        <v>-59326</v>
      </c>
      <c r="F27" s="13">
        <v>-59326</v>
      </c>
      <c r="G27" s="13">
        <v>0</v>
      </c>
      <c r="H27" s="13">
        <v>0</v>
      </c>
      <c r="I27" s="13">
        <v>0</v>
      </c>
      <c r="J27" s="13">
        <v>-20000</v>
      </c>
      <c r="K27" s="13">
        <v>0</v>
      </c>
      <c r="L27" s="13">
        <v>0</v>
      </c>
      <c r="M27" s="13">
        <v>0</v>
      </c>
      <c r="N27" s="13"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>
      <c r="B28" s="7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-2836552</v>
      </c>
      <c r="H28" s="13">
        <v>-2836552</v>
      </c>
      <c r="I28" s="13">
        <v>-2836552</v>
      </c>
      <c r="J28" s="13">
        <v>-2836552</v>
      </c>
      <c r="K28" s="13">
        <v>0</v>
      </c>
      <c r="L28" s="13">
        <v>0</v>
      </c>
      <c r="M28" s="13">
        <v>0</v>
      </c>
      <c r="N28" s="13"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>
      <c r="B29" s="71" t="s">
        <v>201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-54794</v>
      </c>
      <c r="P29" s="13">
        <v>-54794</v>
      </c>
      <c r="Q29" s="13">
        <v>-54794</v>
      </c>
      <c r="R29" s="13">
        <v>-54794</v>
      </c>
      <c r="S29" s="13">
        <v>-4967</v>
      </c>
      <c r="T29" s="13">
        <v>-19295</v>
      </c>
      <c r="U29" s="13">
        <v>-40299</v>
      </c>
      <c r="V29" s="13">
        <v>-43221</v>
      </c>
      <c r="W29" s="13">
        <v>0</v>
      </c>
      <c r="X29" s="13">
        <v>0</v>
      </c>
    </row>
    <row r="30" spans="2:24">
      <c r="B30" s="71" t="s">
        <v>202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-7747</v>
      </c>
      <c r="O30" s="13"/>
      <c r="P30" s="13">
        <v>-51584</v>
      </c>
      <c r="Q30" s="13">
        <v>-52243</v>
      </c>
      <c r="R30" s="13">
        <v>-57421</v>
      </c>
      <c r="S30" s="13"/>
      <c r="T30" s="13">
        <v>-100371</v>
      </c>
      <c r="U30" s="13">
        <v>-102682</v>
      </c>
      <c r="V30" s="13">
        <v>-110047</v>
      </c>
      <c r="W30" s="13">
        <v>0</v>
      </c>
      <c r="X30" s="13">
        <v>0</v>
      </c>
    </row>
    <row r="31" spans="2:24">
      <c r="B31" s="71" t="s">
        <v>203</v>
      </c>
      <c r="C31" s="13">
        <v>0</v>
      </c>
      <c r="D31" s="13">
        <v>-404</v>
      </c>
      <c r="E31" s="13">
        <v>-786</v>
      </c>
      <c r="F31" s="13">
        <v>-1655</v>
      </c>
      <c r="G31" s="13">
        <v>0</v>
      </c>
      <c r="H31" s="13">
        <v>0</v>
      </c>
      <c r="I31" s="13">
        <v>-402098</v>
      </c>
      <c r="J31" s="13">
        <v>-455283</v>
      </c>
      <c r="K31" s="13">
        <v>0</v>
      </c>
      <c r="L31" s="13">
        <v>-1250</v>
      </c>
      <c r="M31" s="13">
        <v>-32575</v>
      </c>
      <c r="N31" s="13">
        <v>-16871</v>
      </c>
      <c r="O31" s="13">
        <v>-36839</v>
      </c>
      <c r="P31" s="13">
        <v>-41103</v>
      </c>
      <c r="Q31" s="13">
        <v>-80798</v>
      </c>
      <c r="R31" s="13">
        <v>-83471</v>
      </c>
      <c r="S31" s="13">
        <v>0</v>
      </c>
      <c r="T31" s="13">
        <v>-20149</v>
      </c>
      <c r="U31" s="13">
        <v>-20149</v>
      </c>
      <c r="V31" s="13">
        <v>-20149</v>
      </c>
      <c r="W31" s="13">
        <v>-3731</v>
      </c>
      <c r="X31" s="13">
        <v>-49328</v>
      </c>
    </row>
    <row r="32" spans="2:24">
      <c r="B32" s="71" t="s">
        <v>204</v>
      </c>
      <c r="C32" s="13">
        <v>2764</v>
      </c>
      <c r="D32" s="13">
        <v>54905</v>
      </c>
      <c r="E32" s="13">
        <v>109800</v>
      </c>
      <c r="F32" s="13">
        <v>117005</v>
      </c>
      <c r="G32" s="13">
        <v>0</v>
      </c>
      <c r="H32" s="13">
        <v>104149</v>
      </c>
      <c r="I32" s="13">
        <v>166708</v>
      </c>
      <c r="J32" s="13">
        <v>166708</v>
      </c>
      <c r="K32" s="13">
        <v>0</v>
      </c>
      <c r="L32" s="13">
        <v>84989</v>
      </c>
      <c r="M32" s="13">
        <v>165091</v>
      </c>
      <c r="N32" s="13">
        <v>165091</v>
      </c>
      <c r="O32" s="13"/>
      <c r="P32" s="13">
        <v>63756</v>
      </c>
      <c r="Q32" s="13">
        <v>118229</v>
      </c>
      <c r="R32" s="13">
        <v>118229</v>
      </c>
      <c r="S32" s="13"/>
      <c r="T32" s="13">
        <v>49409</v>
      </c>
      <c r="U32" s="13">
        <v>92587</v>
      </c>
      <c r="V32" s="13">
        <v>92587</v>
      </c>
      <c r="W32" s="13">
        <v>0</v>
      </c>
      <c r="X32" s="13">
        <v>49017</v>
      </c>
    </row>
    <row r="33" spans="2:24">
      <c r="B33" s="71" t="s">
        <v>205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>
        <v>1800</v>
      </c>
      <c r="N33" s="13">
        <v>1800</v>
      </c>
      <c r="O33" s="13"/>
      <c r="P33" s="13"/>
      <c r="Q33" s="13">
        <v>0</v>
      </c>
      <c r="R33" s="13"/>
      <c r="S33" s="13"/>
      <c r="T33" s="13"/>
      <c r="U33" s="13"/>
      <c r="V33" s="13"/>
      <c r="W33" s="13"/>
      <c r="X33" s="13"/>
    </row>
    <row r="34" spans="2:24">
      <c r="B34" s="7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262802</v>
      </c>
      <c r="J34" s="13">
        <v>262802</v>
      </c>
      <c r="K34" s="13">
        <v>0</v>
      </c>
      <c r="L34" s="13">
        <v>0</v>
      </c>
      <c r="M34" s="13">
        <v>0</v>
      </c>
      <c r="N34" s="13"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>
      <c r="B35" s="71" t="s">
        <v>207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886194</v>
      </c>
      <c r="T35" s="13">
        <v>0</v>
      </c>
      <c r="U35" s="13">
        <v>1163448</v>
      </c>
      <c r="V35" s="13"/>
      <c r="W35" s="13"/>
      <c r="X35" s="13"/>
    </row>
    <row r="36" spans="2:24">
      <c r="B36" s="71" t="s">
        <v>208</v>
      </c>
      <c r="C36" s="13">
        <v>8</v>
      </c>
      <c r="D36" s="13">
        <v>98</v>
      </c>
      <c r="E36" s="13">
        <v>105</v>
      </c>
      <c r="F36" s="13">
        <v>-190</v>
      </c>
      <c r="G36" s="13">
        <v>111</v>
      </c>
      <c r="H36" s="13">
        <v>139</v>
      </c>
      <c r="I36" s="13">
        <v>163</v>
      </c>
      <c r="J36" s="13">
        <v>-179</v>
      </c>
      <c r="K36" s="13">
        <v>186</v>
      </c>
      <c r="L36" s="13">
        <v>116</v>
      </c>
      <c r="M36" s="13">
        <v>-66</v>
      </c>
      <c r="N36" s="13">
        <v>159</v>
      </c>
      <c r="O36" s="13">
        <v>106</v>
      </c>
      <c r="P36" s="13">
        <v>-407</v>
      </c>
      <c r="Q36" s="13">
        <v>-343</v>
      </c>
      <c r="R36" s="13">
        <v>-1622</v>
      </c>
      <c r="S36" s="13">
        <v>-1111</v>
      </c>
      <c r="T36" s="13">
        <v>-346</v>
      </c>
      <c r="U36" s="13">
        <v>250</v>
      </c>
      <c r="V36" s="13">
        <v>25</v>
      </c>
      <c r="W36" s="13">
        <v>209</v>
      </c>
      <c r="X36" s="13">
        <v>57</v>
      </c>
    </row>
    <row r="37" spans="2:24">
      <c r="B37" s="71" t="s">
        <v>209</v>
      </c>
      <c r="C37" s="13">
        <v>72028</v>
      </c>
      <c r="D37" s="13">
        <v>170174</v>
      </c>
      <c r="E37" s="13">
        <v>216488</v>
      </c>
      <c r="F37" s="13">
        <v>261193</v>
      </c>
      <c r="G37" s="13">
        <v>54970</v>
      </c>
      <c r="H37" s="13">
        <v>104113</v>
      </c>
      <c r="I37" s="13">
        <v>149697</v>
      </c>
      <c r="J37" s="13">
        <v>197994</v>
      </c>
      <c r="K37" s="13">
        <v>59877</v>
      </c>
      <c r="L37" s="13">
        <v>110426</v>
      </c>
      <c r="M37" s="13">
        <v>149998</v>
      </c>
      <c r="N37" s="13">
        <v>171133</v>
      </c>
      <c r="O37" s="13">
        <v>47417</v>
      </c>
      <c r="P37" s="13">
        <v>66950</v>
      </c>
      <c r="Q37" s="13">
        <v>126410</v>
      </c>
      <c r="R37" s="13">
        <v>186804</v>
      </c>
      <c r="S37" s="13">
        <v>35899</v>
      </c>
      <c r="T37" s="13">
        <v>91939</v>
      </c>
      <c r="U37" s="13">
        <v>171157</v>
      </c>
      <c r="V37" s="13">
        <v>239343</v>
      </c>
      <c r="W37" s="13">
        <v>65802</v>
      </c>
      <c r="X37" s="13">
        <v>118368</v>
      </c>
    </row>
    <row r="38" spans="2:24">
      <c r="B38" s="7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-504</v>
      </c>
      <c r="J38" s="13">
        <v>-1068</v>
      </c>
      <c r="K38" s="13">
        <v>0</v>
      </c>
      <c r="L38" s="13">
        <v>0</v>
      </c>
      <c r="M38" s="13">
        <v>-27299</v>
      </c>
      <c r="N38" s="13">
        <v>-26677</v>
      </c>
      <c r="O38" s="13"/>
      <c r="P38" s="13"/>
      <c r="Q38" s="13">
        <v>0</v>
      </c>
      <c r="R38" s="13">
        <v>0</v>
      </c>
      <c r="S38" s="13">
        <v>-74209</v>
      </c>
      <c r="T38" s="13">
        <v>-700</v>
      </c>
      <c r="U38" s="13">
        <v>-700</v>
      </c>
      <c r="V38" s="13">
        <v>-649</v>
      </c>
      <c r="W38" s="13">
        <v>0</v>
      </c>
      <c r="X38" s="13">
        <v>0</v>
      </c>
    </row>
    <row r="39" spans="2:24">
      <c r="B39" s="69" t="s">
        <v>211</v>
      </c>
      <c r="C39" s="79">
        <v>-1479622</v>
      </c>
      <c r="D39" s="79">
        <v>-2591796</v>
      </c>
      <c r="E39" s="79">
        <v>-3725743</v>
      </c>
      <c r="F39" s="79">
        <v>-5367283</v>
      </c>
      <c r="G39" s="79">
        <v>-3291072</v>
      </c>
      <c r="H39" s="79">
        <v>-4279526</v>
      </c>
      <c r="I39" s="79">
        <v>-5082843</v>
      </c>
      <c r="J39" s="79">
        <v>-6347356</v>
      </c>
      <c r="K39" s="79">
        <v>-803148</v>
      </c>
      <c r="L39" s="79">
        <v>-2665177</v>
      </c>
      <c r="M39" s="79">
        <v>-3453744</v>
      </c>
      <c r="N39" s="79">
        <v>-6339833</v>
      </c>
      <c r="O39" s="79">
        <v>-515087</v>
      </c>
      <c r="P39" s="79">
        <v>-5963249</v>
      </c>
      <c r="Q39" s="79">
        <v>-7727692</v>
      </c>
      <c r="R39" s="79">
        <v>-10835217</v>
      </c>
      <c r="S39" s="79">
        <v>-348805</v>
      </c>
      <c r="T39" s="79">
        <v>-2879407</v>
      </c>
      <c r="U39" s="79">
        <v>-2537430</v>
      </c>
      <c r="V39" s="79">
        <v>-5166539</v>
      </c>
      <c r="W39" s="79">
        <v>-1612179</v>
      </c>
      <c r="X39" s="79">
        <v>-3587368</v>
      </c>
    </row>
    <row r="40" spans="2:24">
      <c r="B40" s="7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2:24">
      <c r="B41" s="71" t="s">
        <v>212</v>
      </c>
      <c r="C41" s="13">
        <v>36916</v>
      </c>
      <c r="D41" s="13">
        <v>84643</v>
      </c>
      <c r="E41" s="13">
        <v>112464</v>
      </c>
      <c r="F41" s="13">
        <v>125236</v>
      </c>
      <c r="G41" s="13">
        <v>32818</v>
      </c>
      <c r="H41" s="13">
        <v>82414</v>
      </c>
      <c r="I41" s="13">
        <v>122441</v>
      </c>
      <c r="J41" s="13">
        <v>146882</v>
      </c>
      <c r="K41" s="13">
        <v>19095</v>
      </c>
      <c r="L41" s="13">
        <v>25661</v>
      </c>
      <c r="M41" s="13">
        <v>35437</v>
      </c>
      <c r="N41" s="13">
        <v>42778</v>
      </c>
      <c r="O41" s="13">
        <v>3257</v>
      </c>
      <c r="P41" s="13">
        <v>6479</v>
      </c>
      <c r="Q41" s="13">
        <v>9189</v>
      </c>
      <c r="R41" s="13">
        <v>10477</v>
      </c>
      <c r="S41" s="13">
        <v>2331</v>
      </c>
      <c r="T41" s="13">
        <v>4204</v>
      </c>
      <c r="U41" s="13">
        <v>4723</v>
      </c>
      <c r="V41" s="13">
        <v>7650</v>
      </c>
      <c r="W41" s="13">
        <v>3306</v>
      </c>
      <c r="X41" s="13">
        <v>6497</v>
      </c>
    </row>
    <row r="42" spans="2:24">
      <c r="B42" s="71" t="s">
        <v>213</v>
      </c>
      <c r="C42" s="13">
        <v>0</v>
      </c>
      <c r="D42" s="13">
        <v>-197</v>
      </c>
      <c r="E42" s="13">
        <v>-213</v>
      </c>
      <c r="F42" s="13">
        <v>-255</v>
      </c>
      <c r="G42" s="13">
        <v>-10</v>
      </c>
      <c r="H42" s="13">
        <v>-10</v>
      </c>
      <c r="I42" s="13">
        <v>-53</v>
      </c>
      <c r="J42" s="13">
        <v>-91</v>
      </c>
      <c r="K42" s="13">
        <v>0</v>
      </c>
      <c r="L42" s="13">
        <v>-13</v>
      </c>
      <c r="M42" s="13">
        <v>-13</v>
      </c>
      <c r="N42" s="13">
        <v>-81</v>
      </c>
      <c r="O42" s="13">
        <v>-29</v>
      </c>
      <c r="P42" s="13">
        <v>-171</v>
      </c>
      <c r="Q42" s="13">
        <v>-171</v>
      </c>
      <c r="R42" s="13">
        <v>-171</v>
      </c>
      <c r="S42" s="13">
        <v>0</v>
      </c>
      <c r="T42" s="13">
        <v>0</v>
      </c>
      <c r="U42" s="13">
        <v>0</v>
      </c>
      <c r="V42" s="13">
        <v>0</v>
      </c>
      <c r="W42" s="13"/>
      <c r="X42" s="13"/>
    </row>
    <row r="43" spans="2:24">
      <c r="B43" s="71" t="s">
        <v>214</v>
      </c>
      <c r="C43" s="13">
        <v>584753</v>
      </c>
      <c r="D43" s="13">
        <v>1595861</v>
      </c>
      <c r="E43" s="13">
        <v>2159874</v>
      </c>
      <c r="F43" s="13">
        <v>3052971</v>
      </c>
      <c r="G43" s="13">
        <v>1752710</v>
      </c>
      <c r="H43" s="13">
        <v>2252111</v>
      </c>
      <c r="I43" s="13">
        <v>2428779</v>
      </c>
      <c r="J43" s="13">
        <v>2613836</v>
      </c>
      <c r="K43" s="13">
        <v>81131</v>
      </c>
      <c r="L43" s="13">
        <v>521802</v>
      </c>
      <c r="M43" s="13">
        <v>1565035</v>
      </c>
      <c r="N43" s="13">
        <v>2753483</v>
      </c>
      <c r="O43" s="13">
        <v>4552246</v>
      </c>
      <c r="P43" s="13">
        <v>4930915</v>
      </c>
      <c r="Q43" s="13">
        <v>5085175</v>
      </c>
      <c r="R43" s="13">
        <v>6532538</v>
      </c>
      <c r="S43" s="13">
        <v>3058401</v>
      </c>
      <c r="T43" s="13">
        <v>3715163</v>
      </c>
      <c r="U43" s="13">
        <v>4155694</v>
      </c>
      <c r="V43" s="13">
        <v>5090384</v>
      </c>
      <c r="W43" s="13">
        <v>2294018</v>
      </c>
      <c r="X43" s="13">
        <v>3564971</v>
      </c>
    </row>
    <row r="44" spans="2:24">
      <c r="B44" s="72" t="s">
        <v>215</v>
      </c>
      <c r="C44" s="13">
        <v>-243554</v>
      </c>
      <c r="D44" s="13">
        <v>-613829</v>
      </c>
      <c r="E44" s="13">
        <v>-1259704</v>
      </c>
      <c r="F44" s="13">
        <v>-2192888</v>
      </c>
      <c r="G44" s="13">
        <v>-180334</v>
      </c>
      <c r="H44" s="13">
        <v>-1312403</v>
      </c>
      <c r="I44" s="13">
        <v>-1565457</v>
      </c>
      <c r="J44" s="13">
        <v>-2133311</v>
      </c>
      <c r="K44" s="13">
        <v>-206230</v>
      </c>
      <c r="L44" s="13">
        <v>-953217</v>
      </c>
      <c r="M44" s="13">
        <v>-3307299</v>
      </c>
      <c r="N44" s="13">
        <v>-4696143</v>
      </c>
      <c r="O44" s="13">
        <v>-667689</v>
      </c>
      <c r="P44" s="13">
        <v>-1243113</v>
      </c>
      <c r="Q44" s="13">
        <v>-3396052</v>
      </c>
      <c r="R44" s="13">
        <v>-4672168</v>
      </c>
      <c r="S44" s="13">
        <v>-4370824</v>
      </c>
      <c r="T44" s="13">
        <v>-5890397</v>
      </c>
      <c r="U44" s="13">
        <v>-6800540</v>
      </c>
      <c r="V44" s="13">
        <v>-7250018</v>
      </c>
      <c r="W44" s="13">
        <v>-2692489</v>
      </c>
      <c r="X44" s="13">
        <v>-3787280</v>
      </c>
    </row>
    <row r="45" spans="2:24">
      <c r="B45" s="72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1329090</v>
      </c>
      <c r="T45" s="13">
        <v>2178969</v>
      </c>
      <c r="U45" s="13">
        <v>2178986</v>
      </c>
      <c r="V45" s="13">
        <v>2178986</v>
      </c>
      <c r="W45" s="13">
        <v>0</v>
      </c>
      <c r="X45" s="13">
        <v>0</v>
      </c>
    </row>
    <row r="46" spans="2:24">
      <c r="B46" s="72" t="s">
        <v>217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2649714</v>
      </c>
      <c r="O46" s="13">
        <v>1989687</v>
      </c>
      <c r="P46" s="13">
        <v>1989687</v>
      </c>
      <c r="Q46" s="13">
        <v>1989687</v>
      </c>
      <c r="R46" s="13">
        <v>2489687</v>
      </c>
      <c r="S46" s="13">
        <v>0</v>
      </c>
      <c r="T46" s="13">
        <v>712860</v>
      </c>
      <c r="U46" s="13">
        <v>1712860</v>
      </c>
      <c r="V46" s="13">
        <v>1712860</v>
      </c>
      <c r="W46" s="13">
        <v>0</v>
      </c>
      <c r="X46" s="13">
        <v>0</v>
      </c>
    </row>
    <row r="47" spans="2:24">
      <c r="B47" s="72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-509306</v>
      </c>
      <c r="J47" s="13">
        <v>-509306</v>
      </c>
      <c r="K47" s="13"/>
      <c r="L47" s="13">
        <v>0</v>
      </c>
      <c r="M47" s="13">
        <v>-500000</v>
      </c>
      <c r="N47" s="13">
        <v>-500000</v>
      </c>
      <c r="O47" s="13"/>
      <c r="P47" s="13"/>
      <c r="Q47" s="13"/>
      <c r="R47" s="13">
        <v>-164502</v>
      </c>
      <c r="S47" s="13"/>
      <c r="T47" s="13">
        <v>0</v>
      </c>
      <c r="U47" s="13">
        <v>-1000000</v>
      </c>
      <c r="V47" s="13">
        <v>-1000000</v>
      </c>
      <c r="W47" s="13"/>
      <c r="X47" s="13"/>
    </row>
    <row r="48" spans="2:24">
      <c r="B48" s="72" t="s">
        <v>219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662347</v>
      </c>
      <c r="Q48" s="13">
        <v>661659</v>
      </c>
      <c r="R48" s="13">
        <v>667614</v>
      </c>
      <c r="S48" s="13"/>
      <c r="T48" s="13">
        <v>0</v>
      </c>
      <c r="U48" s="13">
        <v>0</v>
      </c>
      <c r="V48" s="13">
        <v>0</v>
      </c>
      <c r="W48" s="13"/>
      <c r="X48" s="13"/>
    </row>
    <row r="49" spans="2:24">
      <c r="B49" s="72" t="s">
        <v>220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531236</v>
      </c>
      <c r="Q49" s="13">
        <v>531235</v>
      </c>
      <c r="R49" s="13">
        <v>531235</v>
      </c>
      <c r="S49" s="13"/>
      <c r="T49" s="13">
        <v>0</v>
      </c>
      <c r="U49" s="13">
        <v>0</v>
      </c>
      <c r="V49" s="13">
        <v>0</v>
      </c>
      <c r="W49" s="13"/>
      <c r="X49" s="13"/>
    </row>
    <row r="50" spans="2:24">
      <c r="B50" s="72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-103254</v>
      </c>
      <c r="K50" s="13"/>
      <c r="L50" s="13">
        <v>0</v>
      </c>
      <c r="M50" s="13">
        <v>-2688</v>
      </c>
      <c r="N50" s="13">
        <v>0</v>
      </c>
      <c r="O50" s="13">
        <v>-105666</v>
      </c>
      <c r="P50" s="13">
        <v>-47416</v>
      </c>
      <c r="Q50" s="13">
        <v>-85709</v>
      </c>
      <c r="R50" s="13">
        <v>-122145</v>
      </c>
      <c r="S50" s="13">
        <v>-100232</v>
      </c>
      <c r="T50" s="13">
        <v>-94115</v>
      </c>
      <c r="U50" s="13">
        <v>-140398</v>
      </c>
      <c r="V50" s="13">
        <v>-153693</v>
      </c>
      <c r="W50" s="13">
        <v>-57630</v>
      </c>
      <c r="X50" s="13">
        <v>-87195</v>
      </c>
    </row>
    <row r="51" spans="2:24">
      <c r="B51" s="72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-339736</v>
      </c>
      <c r="I51" s="13">
        <v>-339736</v>
      </c>
      <c r="J51" s="13">
        <v>-289869</v>
      </c>
      <c r="K51" s="13"/>
      <c r="L51" s="13">
        <v>0</v>
      </c>
      <c r="M51" s="13">
        <v>0</v>
      </c>
      <c r="N51" s="13"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2:24">
      <c r="B52" s="72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354415</v>
      </c>
      <c r="J52" s="13">
        <v>354415</v>
      </c>
      <c r="K52" s="13"/>
      <c r="L52" s="13">
        <v>0</v>
      </c>
      <c r="M52" s="13">
        <v>0</v>
      </c>
      <c r="N52" s="13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24">
      <c r="B53" s="72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1473834</v>
      </c>
      <c r="K53" s="13"/>
      <c r="L53" s="13">
        <v>0</v>
      </c>
      <c r="M53" s="13">
        <v>0</v>
      </c>
      <c r="N53" s="13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>
      <c r="B54" s="72" t="s">
        <v>225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v>-79835</v>
      </c>
      <c r="R54" s="13">
        <v>-79835</v>
      </c>
      <c r="S54" s="13"/>
      <c r="T54" s="13"/>
      <c r="U54" s="13"/>
      <c r="V54" s="13">
        <v>0</v>
      </c>
      <c r="W54" s="13"/>
      <c r="X54" s="13"/>
    </row>
    <row r="55" spans="2:24">
      <c r="B55" s="72" t="s">
        <v>226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>
        <v>8271</v>
      </c>
      <c r="N55" s="13">
        <v>8380</v>
      </c>
      <c r="O55" s="13"/>
      <c r="P55" s="13"/>
      <c r="Q55" s="13">
        <v>843</v>
      </c>
      <c r="R55" s="13">
        <v>900</v>
      </c>
      <c r="S55" s="13"/>
      <c r="T55" s="13"/>
      <c r="U55" s="13"/>
      <c r="V55" s="13">
        <v>0</v>
      </c>
      <c r="W55" s="13"/>
      <c r="X55" s="13"/>
    </row>
    <row r="56" spans="2:24">
      <c r="B56" s="72" t="s">
        <v>227</v>
      </c>
      <c r="C56" s="13">
        <v>-1600</v>
      </c>
      <c r="D56" s="13">
        <v>-133002</v>
      </c>
      <c r="E56" s="13">
        <v>-133002</v>
      </c>
      <c r="F56" s="13">
        <v>-133002</v>
      </c>
      <c r="G56" s="13">
        <v>0</v>
      </c>
      <c r="H56" s="13">
        <v>-59377</v>
      </c>
      <c r="I56" s="13">
        <v>-59382</v>
      </c>
      <c r="J56" s="13">
        <v>-64660</v>
      </c>
      <c r="K56" s="13">
        <v>-5146</v>
      </c>
      <c r="L56" s="13">
        <v>-10073</v>
      </c>
      <c r="M56" s="13">
        <v>-10073</v>
      </c>
      <c r="N56" s="13">
        <v>-11913</v>
      </c>
      <c r="O56" s="13">
        <v>-3726</v>
      </c>
      <c r="P56" s="13">
        <v>-15810</v>
      </c>
      <c r="Q56" s="13">
        <v>-15810</v>
      </c>
      <c r="R56" s="13">
        <v>-112241</v>
      </c>
      <c r="S56" s="13">
        <v>-88061</v>
      </c>
      <c r="T56" s="13">
        <v>-103161</v>
      </c>
      <c r="U56" s="13">
        <v>-115136</v>
      </c>
      <c r="V56" s="13">
        <v>-115136</v>
      </c>
      <c r="W56" s="13">
        <v>-5605</v>
      </c>
      <c r="X56" s="13">
        <v>-21603</v>
      </c>
    </row>
    <row r="57" spans="2:24">
      <c r="B57" s="72" t="s">
        <v>228</v>
      </c>
      <c r="C57" s="13">
        <v>0</v>
      </c>
      <c r="D57" s="13">
        <v>-2302749</v>
      </c>
      <c r="E57" s="13">
        <v>-2302749</v>
      </c>
      <c r="F57" s="13">
        <v>-2985725</v>
      </c>
      <c r="G57" s="13">
        <v>0</v>
      </c>
      <c r="H57" s="13">
        <v>-1198818</v>
      </c>
      <c r="I57" s="13">
        <v>-1198818</v>
      </c>
      <c r="J57" s="13">
        <v>-1884995</v>
      </c>
      <c r="K57" s="13"/>
      <c r="L57" s="13">
        <v>0</v>
      </c>
      <c r="M57" s="13">
        <v>-629594</v>
      </c>
      <c r="N57" s="13">
        <v>-722152</v>
      </c>
      <c r="O57" s="13">
        <v>0</v>
      </c>
      <c r="P57" s="13"/>
      <c r="Q57" s="13">
        <v>-561899</v>
      </c>
      <c r="R57" s="13">
        <v>-790477</v>
      </c>
      <c r="S57" s="13"/>
      <c r="T57" s="13"/>
      <c r="U57" s="13">
        <v>-156007</v>
      </c>
      <c r="V57" s="13">
        <v>-379252</v>
      </c>
      <c r="W57" s="13"/>
      <c r="X57" s="13"/>
    </row>
    <row r="58" spans="2:24">
      <c r="B58" s="72" t="s">
        <v>277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1163449</v>
      </c>
      <c r="U58" s="13"/>
      <c r="V58" s="13">
        <v>1162440</v>
      </c>
      <c r="W58" s="13"/>
      <c r="X58" s="13">
        <v>367434</v>
      </c>
    </row>
    <row r="59" spans="2:24">
      <c r="B59" s="72" t="s">
        <v>194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-6555</v>
      </c>
      <c r="W59" s="13">
        <v>620</v>
      </c>
      <c r="X59" s="13">
        <v>620</v>
      </c>
    </row>
    <row r="60" spans="2:24">
      <c r="B60" s="72" t="s">
        <v>297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>
        <v>848</v>
      </c>
    </row>
    <row r="61" spans="2:24">
      <c r="B61" s="69" t="s">
        <v>229</v>
      </c>
      <c r="C61" s="79">
        <v>376515</v>
      </c>
      <c r="D61" s="79">
        <v>-1369273</v>
      </c>
      <c r="E61" s="79">
        <v>-1423330</v>
      </c>
      <c r="F61" s="79">
        <v>-2133663</v>
      </c>
      <c r="G61" s="79">
        <v>1605184</v>
      </c>
      <c r="H61" s="79">
        <v>-575819</v>
      </c>
      <c r="I61" s="79">
        <v>-767117</v>
      </c>
      <c r="J61" s="79">
        <v>-396519</v>
      </c>
      <c r="K61" s="79">
        <v>-111170</v>
      </c>
      <c r="L61" s="79">
        <v>-411115</v>
      </c>
      <c r="M61" s="79">
        <v>-2840924</v>
      </c>
      <c r="N61" s="79">
        <v>-475934</v>
      </c>
      <c r="O61" s="79">
        <v>5768080</v>
      </c>
      <c r="P61" s="79">
        <v>6814154</v>
      </c>
      <c r="Q61" s="79">
        <v>4138312</v>
      </c>
      <c r="R61" s="79">
        <v>4290913</v>
      </c>
      <c r="S61" s="79">
        <v>-169295</v>
      </c>
      <c r="T61" s="79">
        <v>1686972</v>
      </c>
      <c r="U61" s="79">
        <v>-159818</v>
      </c>
      <c r="V61" s="79">
        <v>1247666</v>
      </c>
      <c r="W61" s="79">
        <v>-457780</v>
      </c>
      <c r="X61" s="79">
        <v>44292</v>
      </c>
    </row>
    <row r="62" spans="2:24">
      <c r="B62" s="7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2:24">
      <c r="B63" s="71" t="s">
        <v>230</v>
      </c>
      <c r="C63" s="13">
        <v>80347</v>
      </c>
      <c r="D63" s="13">
        <v>-1291058</v>
      </c>
      <c r="E63" s="13">
        <v>-830853</v>
      </c>
      <c r="F63" s="13">
        <v>-1852703</v>
      </c>
      <c r="G63" s="13">
        <v>-610210</v>
      </c>
      <c r="H63" s="13">
        <v>-1996614</v>
      </c>
      <c r="I63" s="13">
        <v>-1514291</v>
      </c>
      <c r="J63" s="13">
        <v>-1159960</v>
      </c>
      <c r="K63" s="13">
        <v>638630</v>
      </c>
      <c r="L63" s="13">
        <v>355030</v>
      </c>
      <c r="M63" s="13">
        <v>-1057179</v>
      </c>
      <c r="N63" s="13">
        <v>-525047</v>
      </c>
      <c r="O63" s="13">
        <v>6152105</v>
      </c>
      <c r="P63" s="13">
        <v>3274685</v>
      </c>
      <c r="Q63" s="13">
        <v>1128468</v>
      </c>
      <c r="R63" s="13">
        <v>230796</v>
      </c>
      <c r="S63" s="13">
        <v>1610851</v>
      </c>
      <c r="T63" s="13">
        <v>2237611</v>
      </c>
      <c r="U63" s="13">
        <v>1816942</v>
      </c>
      <c r="V63" s="13">
        <v>1814078</v>
      </c>
      <c r="W63" s="13">
        <v>-1355204</v>
      </c>
      <c r="X63" s="13">
        <v>-456167</v>
      </c>
    </row>
    <row r="64" spans="2:24">
      <c r="B64" s="71" t="s">
        <v>298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9120</v>
      </c>
    </row>
    <row r="65" spans="2:24">
      <c r="B65" s="71" t="s">
        <v>231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24">
      <c r="B66" s="71" t="s">
        <v>232</v>
      </c>
      <c r="C66" s="13">
        <v>-66744</v>
      </c>
      <c r="D66" s="13">
        <v>-58846</v>
      </c>
      <c r="E66" s="13">
        <v>-61167</v>
      </c>
      <c r="F66" s="13">
        <v>-62667</v>
      </c>
      <c r="G66" s="13">
        <v>-9468</v>
      </c>
      <c r="H66" s="13">
        <v>7100</v>
      </c>
      <c r="I66" s="13">
        <v>-2151</v>
      </c>
      <c r="J66" s="13">
        <v>-9608</v>
      </c>
      <c r="K66" s="13">
        <v>9679</v>
      </c>
      <c r="L66" s="13">
        <v>-38537</v>
      </c>
      <c r="M66" s="13">
        <v>-41520</v>
      </c>
      <c r="N66" s="13">
        <v>-95406</v>
      </c>
      <c r="O66" s="13">
        <v>68483</v>
      </c>
      <c r="P66" s="13">
        <v>-585787</v>
      </c>
      <c r="Q66" s="13">
        <v>-188619</v>
      </c>
      <c r="R66" s="13">
        <v>-240143</v>
      </c>
      <c r="S66" s="13">
        <v>276852</v>
      </c>
      <c r="T66" s="13">
        <v>352814</v>
      </c>
      <c r="U66" s="13">
        <v>223538</v>
      </c>
      <c r="V66" s="13">
        <v>224347</v>
      </c>
      <c r="W66" s="13">
        <v>62564</v>
      </c>
      <c r="X66" s="13">
        <v>34189</v>
      </c>
    </row>
    <row r="67" spans="2:24">
      <c r="B67" s="71" t="s">
        <v>233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24">
      <c r="B68" s="72" t="s">
        <v>232</v>
      </c>
      <c r="C68" s="13">
        <v>11691</v>
      </c>
      <c r="D68" s="13">
        <v>29907</v>
      </c>
      <c r="E68" s="13">
        <v>20890</v>
      </c>
      <c r="F68" s="13">
        <v>30357</v>
      </c>
      <c r="G68" s="13">
        <v>20712</v>
      </c>
      <c r="H68" s="13">
        <v>30817</v>
      </c>
      <c r="I68" s="13">
        <v>15794</v>
      </c>
      <c r="J68" s="13">
        <v>26014</v>
      </c>
      <c r="K68" s="13">
        <v>51891</v>
      </c>
      <c r="L68" s="13">
        <v>-33255</v>
      </c>
      <c r="M68" s="13">
        <v>293112</v>
      </c>
      <c r="N68" s="13">
        <v>313879</v>
      </c>
      <c r="O68" s="13">
        <v>-131631</v>
      </c>
      <c r="P68" s="13">
        <v>-60933</v>
      </c>
      <c r="Q68" s="13">
        <v>-8175</v>
      </c>
      <c r="R68" s="13">
        <v>98104</v>
      </c>
      <c r="S68" s="13">
        <v>-20064</v>
      </c>
      <c r="T68" s="13">
        <v>-62882</v>
      </c>
      <c r="U68" s="13">
        <v>-130976</v>
      </c>
      <c r="V68" s="13">
        <v>-216189</v>
      </c>
      <c r="W68" s="13">
        <v>199937</v>
      </c>
      <c r="X68" s="13">
        <v>-167924</v>
      </c>
    </row>
    <row r="69" spans="2:24">
      <c r="B69" s="72" t="s">
        <v>234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2:24">
      <c r="B70" s="72" t="s">
        <v>235</v>
      </c>
      <c r="C70" s="13">
        <v>0</v>
      </c>
      <c r="D70" s="13">
        <v>0</v>
      </c>
      <c r="E70" s="13">
        <v>0</v>
      </c>
      <c r="F70" s="13">
        <v>1342</v>
      </c>
      <c r="G70" s="13">
        <v>0</v>
      </c>
      <c r="H70" s="13">
        <v>0</v>
      </c>
      <c r="I70" s="13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2:24">
      <c r="B71" s="71" t="s">
        <v>236</v>
      </c>
      <c r="C71" s="21"/>
      <c r="D71" s="21"/>
      <c r="E71" s="21"/>
      <c r="F71" s="21"/>
      <c r="G71" s="21"/>
      <c r="H71" s="21"/>
      <c r="I71" s="21"/>
      <c r="J71" s="21"/>
      <c r="K71" s="21"/>
      <c r="L71" s="13"/>
      <c r="M71" s="13"/>
      <c r="N71" s="13"/>
      <c r="O71" s="21"/>
      <c r="P71" s="13"/>
      <c r="Q71" s="13"/>
      <c r="R71" s="13"/>
      <c r="S71" s="21"/>
      <c r="T71" s="13"/>
      <c r="U71" s="13"/>
      <c r="V71" s="13"/>
      <c r="W71" s="13"/>
      <c r="X71" s="13"/>
    </row>
    <row r="72" spans="2:24">
      <c r="B72" s="72" t="s">
        <v>237</v>
      </c>
      <c r="C72" s="13">
        <v>7894464</v>
      </c>
      <c r="D72" s="13">
        <v>7894464</v>
      </c>
      <c r="E72" s="13">
        <v>7894464</v>
      </c>
      <c r="F72" s="13">
        <v>7894464</v>
      </c>
      <c r="G72" s="13">
        <v>6010793</v>
      </c>
      <c r="H72" s="13">
        <v>6010793</v>
      </c>
      <c r="I72" s="13">
        <v>6010793</v>
      </c>
      <c r="J72" s="13">
        <v>6010793</v>
      </c>
      <c r="K72" s="13">
        <v>4867239</v>
      </c>
      <c r="L72" s="13">
        <v>4867239</v>
      </c>
      <c r="M72" s="13">
        <v>4867239</v>
      </c>
      <c r="N72" s="13">
        <v>4867239</v>
      </c>
      <c r="O72" s="13">
        <v>4560665</v>
      </c>
      <c r="P72" s="13">
        <v>4560665</v>
      </c>
      <c r="Q72" s="13">
        <v>4560665</v>
      </c>
      <c r="R72" s="13">
        <v>4560665</v>
      </c>
      <c r="S72" s="13">
        <v>4649422</v>
      </c>
      <c r="T72" s="13">
        <v>4649422</v>
      </c>
      <c r="U72" s="13">
        <v>4649422</v>
      </c>
      <c r="V72" s="13">
        <v>4649422</v>
      </c>
      <c r="W72" s="13">
        <v>6471658</v>
      </c>
      <c r="X72" s="13">
        <v>6471657</v>
      </c>
    </row>
    <row r="73" spans="2:24">
      <c r="B73" s="77" t="s">
        <v>238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2:24">
      <c r="B74" s="77" t="s">
        <v>239</v>
      </c>
      <c r="C74" s="80">
        <v>7919758</v>
      </c>
      <c r="D74" s="80">
        <v>6574467</v>
      </c>
      <c r="E74" s="80">
        <v>7023334</v>
      </c>
      <c r="F74" s="80">
        <v>6010793</v>
      </c>
      <c r="G74" s="80">
        <v>5411826</v>
      </c>
      <c r="H74" s="80">
        <v>4052096</v>
      </c>
      <c r="I74" s="80">
        <v>4510145</v>
      </c>
      <c r="J74" s="80">
        <v>4867239</v>
      </c>
      <c r="K74" s="80">
        <v>5567439</v>
      </c>
      <c r="L74" s="80">
        <v>5150477</v>
      </c>
      <c r="M74" s="80">
        <v>4061652</v>
      </c>
      <c r="N74" s="80">
        <v>4560665</v>
      </c>
      <c r="O74" s="80">
        <v>10649622</v>
      </c>
      <c r="P74" s="80">
        <v>7188630</v>
      </c>
      <c r="Q74" s="80">
        <v>5492339</v>
      </c>
      <c r="R74" s="80">
        <v>4649422</v>
      </c>
      <c r="S74" s="80">
        <v>6517061</v>
      </c>
      <c r="T74" s="80">
        <v>7176965</v>
      </c>
      <c r="U74" s="80">
        <v>6558926</v>
      </c>
      <c r="V74" s="80">
        <v>6471658</v>
      </c>
      <c r="W74" s="80">
        <v>5378955</v>
      </c>
      <c r="X74" s="80">
        <v>5890875</v>
      </c>
    </row>
    <row r="75" spans="2:24">
      <c r="B75" s="7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2:24">
      <c r="B76" s="71" t="s">
        <v>240</v>
      </c>
      <c r="C76" s="13">
        <v>7997465</v>
      </c>
      <c r="D76" s="13">
        <v>6643533</v>
      </c>
      <c r="E76" s="13">
        <v>7097150</v>
      </c>
      <c r="F76" s="13">
        <v>6432918</v>
      </c>
      <c r="G76" s="13">
        <v>5565557</v>
      </c>
      <c r="H76" s="13">
        <v>4375155</v>
      </c>
      <c r="I76" s="13">
        <v>4660958</v>
      </c>
      <c r="J76" s="13">
        <v>5115570</v>
      </c>
      <c r="K76" s="13">
        <v>5654401</v>
      </c>
      <c r="L76" s="13">
        <v>5446969</v>
      </c>
      <c r="M76" s="13">
        <v>4356505</v>
      </c>
      <c r="N76" s="13">
        <v>5510692</v>
      </c>
      <c r="O76" s="13">
        <v>10878587</v>
      </c>
      <c r="P76" s="13">
        <v>8100628</v>
      </c>
      <c r="Q76" s="13">
        <v>6033572</v>
      </c>
      <c r="R76" s="13">
        <v>5332414</v>
      </c>
      <c r="S76" s="13">
        <v>6726159</v>
      </c>
      <c r="T76" s="13">
        <v>7373615</v>
      </c>
      <c r="U76" s="13">
        <v>6872815</v>
      </c>
      <c r="V76" s="13">
        <v>6812868</v>
      </c>
      <c r="W76" s="13">
        <v>5714857</v>
      </c>
      <c r="X76" s="13">
        <v>6234411</v>
      </c>
    </row>
    <row r="77" spans="2:24">
      <c r="B77" s="71" t="s">
        <v>278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-9079</v>
      </c>
      <c r="W77" s="13"/>
      <c r="X77" s="13"/>
    </row>
    <row r="78" spans="2:24">
      <c r="B78" s="71" t="s">
        <v>241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2:24">
      <c r="B79" s="72" t="s">
        <v>242</v>
      </c>
      <c r="C79" s="13">
        <v>-11262</v>
      </c>
      <c r="D79" s="13">
        <v>-2024</v>
      </c>
      <c r="E79" s="13">
        <v>-4345</v>
      </c>
      <c r="F79" s="13">
        <v>-5845</v>
      </c>
      <c r="G79" s="13">
        <v>-13073</v>
      </c>
      <c r="H79" s="13">
        <v>-13759</v>
      </c>
      <c r="I79" s="13">
        <v>-22006</v>
      </c>
      <c r="J79" s="13">
        <f>-12689-13496</f>
        <v>-26185</v>
      </c>
      <c r="K79" s="13">
        <v>-13319</v>
      </c>
      <c r="L79" s="13">
        <v>-60440</v>
      </c>
      <c r="M79" s="13">
        <v>-53335</v>
      </c>
      <c r="N79" s="13">
        <v>-109688</v>
      </c>
      <c r="O79" s="13">
        <v>-37860</v>
      </c>
      <c r="P79" s="13">
        <v>-44270</v>
      </c>
      <c r="Q79" s="13">
        <v>-45038</v>
      </c>
      <c r="R79" s="13">
        <v>-93496</v>
      </c>
      <c r="S79" s="13">
        <v>-44577</v>
      </c>
      <c r="T79" s="13">
        <v>-45650</v>
      </c>
      <c r="U79" s="13">
        <v>-94305</v>
      </c>
      <c r="V79" s="13">
        <v>-85836</v>
      </c>
      <c r="W79" s="13">
        <v>-42619</v>
      </c>
      <c r="X79" s="13">
        <v>-71437</v>
      </c>
    </row>
    <row r="80" spans="2:24">
      <c r="B80" s="72" t="s">
        <v>243</v>
      </c>
      <c r="C80" s="13">
        <v>-61870</v>
      </c>
      <c r="D80" s="13">
        <v>-63210</v>
      </c>
      <c r="E80" s="13">
        <v>-63210</v>
      </c>
      <c r="F80" s="13">
        <v>-63210</v>
      </c>
      <c r="G80" s="13">
        <v>-65450</v>
      </c>
      <c r="H80" s="13">
        <v>-48195</v>
      </c>
      <c r="I80" s="13">
        <v>-49200</v>
      </c>
      <c r="J80" s="13">
        <v>-52478</v>
      </c>
      <c r="K80" s="13">
        <v>-55665</v>
      </c>
      <c r="L80" s="13">
        <v>-56760</v>
      </c>
      <c r="M80" s="13">
        <v>-66848</v>
      </c>
      <c r="N80" s="13">
        <v>-64380</v>
      </c>
      <c r="O80" s="13">
        <v>-67729</v>
      </c>
      <c r="P80" s="13">
        <v>-715585</v>
      </c>
      <c r="Q80" s="13">
        <v>-317650</v>
      </c>
      <c r="R80" s="13">
        <v>-320717</v>
      </c>
      <c r="S80" s="13">
        <v>-92783</v>
      </c>
      <c r="T80" s="13">
        <v>-15749</v>
      </c>
      <c r="U80" s="13">
        <v>-96370</v>
      </c>
      <c r="V80" s="13">
        <v>-86826</v>
      </c>
      <c r="W80" s="13">
        <v>-67481</v>
      </c>
      <c r="X80" s="13">
        <v>-67037</v>
      </c>
    </row>
    <row r="81" spans="2:24">
      <c r="B81" s="72" t="s">
        <v>244</v>
      </c>
      <c r="C81" s="13">
        <v>0</v>
      </c>
      <c r="D81" s="13">
        <v>0</v>
      </c>
      <c r="E81" s="13">
        <v>0</v>
      </c>
      <c r="F81" s="13">
        <v>-334311</v>
      </c>
      <c r="G81" s="13">
        <v>-42072</v>
      </c>
      <c r="H81" s="13">
        <v>-222323</v>
      </c>
      <c r="I81" s="13">
        <v>-50152</v>
      </c>
      <c r="J81" s="13">
        <v>-115264</v>
      </c>
      <c r="K81" s="13">
        <v>0</v>
      </c>
      <c r="L81" s="13">
        <v>-133157</v>
      </c>
      <c r="M81" s="13">
        <v>-100350</v>
      </c>
      <c r="N81" s="13">
        <v>-686051</v>
      </c>
      <c r="O81" s="13">
        <v>-76725</v>
      </c>
      <c r="P81" s="13">
        <v>-106676</v>
      </c>
      <c r="Q81" s="13">
        <v>-135531</v>
      </c>
      <c r="R81" s="13">
        <v>-206712</v>
      </c>
      <c r="S81" s="13">
        <v>0</v>
      </c>
      <c r="T81" s="13">
        <v>-65722</v>
      </c>
      <c r="U81" s="13">
        <v>-41067</v>
      </c>
      <c r="V81" s="13">
        <v>-66645</v>
      </c>
      <c r="W81" s="13">
        <v>-35393</v>
      </c>
      <c r="X81" s="13">
        <v>-115175</v>
      </c>
    </row>
    <row r="82" spans="2:24">
      <c r="B82" s="72" t="s">
        <v>245</v>
      </c>
      <c r="C82" s="13">
        <v>-4575</v>
      </c>
      <c r="D82" s="13">
        <v>-3832</v>
      </c>
      <c r="E82" s="13">
        <v>-6261</v>
      </c>
      <c r="F82" s="13">
        <v>-18759</v>
      </c>
      <c r="G82" s="13">
        <v>-33136</v>
      </c>
      <c r="H82" s="13">
        <v>-38782</v>
      </c>
      <c r="I82" s="13">
        <v>-29455</v>
      </c>
      <c r="J82" s="13">
        <v>-54404</v>
      </c>
      <c r="K82" s="13">
        <v>-17978</v>
      </c>
      <c r="L82" s="13">
        <v>-46135</v>
      </c>
      <c r="M82" s="13">
        <v>-74320</v>
      </c>
      <c r="N82" s="13">
        <v>-89908</v>
      </c>
      <c r="O82" s="13">
        <v>-46651</v>
      </c>
      <c r="P82" s="13">
        <v>-45467</v>
      </c>
      <c r="Q82" s="13">
        <v>-43014</v>
      </c>
      <c r="R82" s="13">
        <v>-62067</v>
      </c>
      <c r="S82" s="13">
        <v>-71738</v>
      </c>
      <c r="T82" s="13">
        <v>-69529</v>
      </c>
      <c r="U82" s="13">
        <v>-82147</v>
      </c>
      <c r="V82" s="13">
        <v>-92824</v>
      </c>
      <c r="W82" s="13">
        <v>-190409</v>
      </c>
      <c r="X82" s="13">
        <v>-89887</v>
      </c>
    </row>
    <row r="83" spans="2:24">
      <c r="B83" s="69" t="s">
        <v>246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2:24">
      <c r="B84" s="69" t="s">
        <v>237</v>
      </c>
      <c r="C84" s="80">
        <v>7919758</v>
      </c>
      <c r="D84" s="80">
        <v>6574467</v>
      </c>
      <c r="E84" s="80">
        <v>7023334</v>
      </c>
      <c r="F84" s="80">
        <v>6010793</v>
      </c>
      <c r="G84" s="80">
        <v>5411826</v>
      </c>
      <c r="H84" s="80">
        <v>4052096</v>
      </c>
      <c r="I84" s="80">
        <v>4510145</v>
      </c>
      <c r="J84" s="80">
        <v>4867239</v>
      </c>
      <c r="K84" s="80">
        <v>5567439</v>
      </c>
      <c r="L84" s="80">
        <v>5150477</v>
      </c>
      <c r="M84" s="80">
        <v>4061652</v>
      </c>
      <c r="N84" s="80">
        <v>4560665</v>
      </c>
      <c r="O84" s="80">
        <v>10649622</v>
      </c>
      <c r="P84" s="80">
        <v>7188630</v>
      </c>
      <c r="Q84" s="80">
        <v>5492339</v>
      </c>
      <c r="R84" s="80">
        <v>4649422</v>
      </c>
      <c r="S84" s="80">
        <v>6517061</v>
      </c>
      <c r="T84" s="80">
        <v>7176965</v>
      </c>
      <c r="U84" s="80">
        <v>6558926</v>
      </c>
      <c r="V84" s="80">
        <v>6471658</v>
      </c>
      <c r="W84" s="80">
        <v>5378955</v>
      </c>
      <c r="X84" s="80">
        <v>5890875</v>
      </c>
    </row>
    <row r="85" spans="2:24">
      <c r="B85" s="7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2:24">
      <c r="B86" s="7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2:24">
      <c r="B87" s="7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2:24">
      <c r="B88" s="7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2:24">
      <c r="B89" s="7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2:24">
      <c r="B90" s="7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2:24">
      <c r="B91" s="7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2:24">
      <c r="B92" s="7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2:24">
      <c r="B93" s="7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2:24">
      <c r="B94" s="7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2:24">
      <c r="B95" s="7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2:24">
      <c r="B96" s="7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2:24">
      <c r="B97" s="7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2:24">
      <c r="B98" s="7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101" spans="2:24">
      <c r="T101" s="1" t="s">
        <v>179</v>
      </c>
    </row>
  </sheetData>
  <mergeCells count="6">
    <mergeCell ref="W6:X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2018-08-24T06:39:51Z</dcterms:modified>
</cp:coreProperties>
</file>