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6945"/>
  </bookViews>
  <sheets>
    <sheet name="Celcom" sheetId="8" r:id="rId1"/>
    <sheet name="XL" sheetId="10" r:id="rId2"/>
    <sheet name="Dialog" sheetId="7" r:id="rId3"/>
    <sheet name="Robi" sheetId="4" r:id="rId4"/>
    <sheet name="Ncell" sheetId="5" r:id="rId5"/>
    <sheet name="edotco" sheetId="15" r:id="rId6"/>
    <sheet name="P&amp;L" sheetId="11" r:id="rId7"/>
    <sheet name="Balance sheet" sheetId="12" r:id="rId8"/>
    <sheet name="Cash Flow" sheetId="13" r:id="rId9"/>
    <sheet name="Foreign Exchange" sheetId="14" r:id="rId10"/>
  </sheets>
  <definedNames>
    <definedName name="_xlnm.Print_Area" localSheetId="8">'Cash Flow'!$A$1:$AA$89</definedName>
    <definedName name="_xlnm.Print_Area" localSheetId="2">Dialog!$A$1:$AP$63</definedName>
    <definedName name="_xlnm.Print_Area" localSheetId="5">edotco!$A$1:$AA$72</definedName>
    <definedName name="_xlnm.Print_Area" localSheetId="6">'P&amp;L'!$A$1:$AH$95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86" i="13" l="1"/>
  <c r="AA65" i="11" l="1"/>
  <c r="G5" i="14" l="1"/>
  <c r="G6" i="14"/>
  <c r="G7" i="14"/>
  <c r="G8" i="14"/>
  <c r="G4" i="14"/>
  <c r="G15" i="14"/>
  <c r="F15" i="14"/>
  <c r="G14" i="14"/>
  <c r="F14" i="14"/>
  <c r="G13" i="14"/>
  <c r="F13" i="14"/>
  <c r="G12" i="14"/>
  <c r="F12" i="14"/>
  <c r="G11" i="14"/>
  <c r="F11" i="14"/>
  <c r="F8" i="14"/>
  <c r="F7" i="14"/>
  <c r="F6" i="14"/>
  <c r="F5" i="14"/>
  <c r="F4" i="14"/>
  <c r="J81" i="13"/>
  <c r="AE82" i="11"/>
  <c r="H82" i="11"/>
  <c r="F82" i="11"/>
  <c r="E82" i="11"/>
  <c r="D82" i="11"/>
  <c r="C82" i="11"/>
  <c r="AN61" i="7" l="1"/>
  <c r="AM61" i="7"/>
  <c r="AL61" i="7"/>
</calcChain>
</file>

<file path=xl/comments1.xml><?xml version="1.0" encoding="utf-8"?>
<comments xmlns="http://schemas.openxmlformats.org/spreadsheetml/2006/main">
  <authors>
    <author>Author</author>
  </authors>
  <commentList>
    <comment ref="T35" authorId="0">
      <text>
        <r>
          <rPr>
            <b/>
            <sz val="9"/>
            <color indexed="81"/>
            <rFont val="Tahoma"/>
            <family val="2"/>
          </rPr>
          <t>Includes Spectrum</t>
        </r>
      </text>
    </comment>
  </commentList>
</comments>
</file>

<file path=xl/sharedStrings.xml><?xml version="1.0" encoding="utf-8"?>
<sst xmlns="http://schemas.openxmlformats.org/spreadsheetml/2006/main" count="861" uniqueCount="344">
  <si>
    <t>Celcom Axiata Berhad (Malaysia)</t>
  </si>
  <si>
    <t>Pre-MFRS 16</t>
  </si>
  <si>
    <t>Post-MFRS 16</t>
  </si>
  <si>
    <t>FY2013</t>
  </si>
  <si>
    <t>FY2014</t>
  </si>
  <si>
    <t>FY2015</t>
  </si>
  <si>
    <t>FY2016</t>
  </si>
  <si>
    <t>FY2017</t>
  </si>
  <si>
    <t>FY2018</t>
  </si>
  <si>
    <t>(RM million)</t>
  </si>
  <si>
    <t>1Q</t>
  </si>
  <si>
    <t>2Q</t>
  </si>
  <si>
    <t>3Q</t>
  </si>
  <si>
    <t>4Q</t>
  </si>
  <si>
    <t>Financial performance</t>
  </si>
  <si>
    <t>Revenue</t>
  </si>
  <si>
    <t>Service revenue as a % of total revenue</t>
  </si>
  <si>
    <t>Data revenue as a % of total revenue</t>
  </si>
  <si>
    <t>n/a</t>
  </si>
  <si>
    <t>EBITDA</t>
  </si>
  <si>
    <t xml:space="preserve">EBITDA margin </t>
  </si>
  <si>
    <t>EBIT</t>
  </si>
  <si>
    <t xml:space="preserve">EBIT margin </t>
  </si>
  <si>
    <t>PATAMI</t>
  </si>
  <si>
    <t>PATAMI margin</t>
  </si>
  <si>
    <t>Operating expenses (% of revenue)</t>
  </si>
  <si>
    <t>Direct expenses</t>
  </si>
  <si>
    <t>Sales and marketing</t>
  </si>
  <si>
    <t>Network cost</t>
  </si>
  <si>
    <t>Staff cost</t>
  </si>
  <si>
    <t>Bad debts</t>
  </si>
  <si>
    <t>Others</t>
  </si>
  <si>
    <t>Total operating expenses</t>
  </si>
  <si>
    <t>Depreciation &amp; amortisation</t>
  </si>
  <si>
    <t>Financial position</t>
  </si>
  <si>
    <t>Capex</t>
  </si>
  <si>
    <t>Cash and cash equivalents</t>
  </si>
  <si>
    <t>Gross debt</t>
  </si>
  <si>
    <t>Net assets</t>
  </si>
  <si>
    <t>Gross debt / equity (x)</t>
  </si>
  <si>
    <t>n/m</t>
  </si>
  <si>
    <t>Gross debt / EBITDA (x)</t>
  </si>
  <si>
    <t>Operational performance</t>
  </si>
  <si>
    <t>Subscribers ('000)</t>
  </si>
  <si>
    <t>Postpaid</t>
  </si>
  <si>
    <t>Prepaid</t>
  </si>
  <si>
    <t>Total</t>
  </si>
  <si>
    <t>Data subscribers as a % of total subscribers</t>
  </si>
  <si>
    <t>ARPU (RM)</t>
  </si>
  <si>
    <t>Blended</t>
  </si>
  <si>
    <t>Data traffic ('mil GB) and data usage (GB)</t>
  </si>
  <si>
    <t>Data traffic ('mil GB)</t>
  </si>
  <si>
    <t>Data usage/data subscriber/month (GB)</t>
  </si>
  <si>
    <t>Smartphone penetration</t>
  </si>
  <si>
    <t>4G pop coverage</t>
  </si>
  <si>
    <t>4G LTE-A pop coverage</t>
  </si>
  <si>
    <t>Note:</t>
  </si>
  <si>
    <t>Re-stated from 1Q17 onwards to reflect statutory accounts</t>
  </si>
  <si>
    <t>PT XL Axiata TBK. (Indonesia)</t>
  </si>
  <si>
    <t>(IDR billion)</t>
  </si>
  <si>
    <t>Service Revenue as a % of total revenue</t>
  </si>
  <si>
    <t>EBIT margin</t>
  </si>
  <si>
    <t>PAT</t>
  </si>
  <si>
    <t>Normalised PAT</t>
  </si>
  <si>
    <t>Normalised PAT margin</t>
  </si>
  <si>
    <t>Others incl. discount</t>
  </si>
  <si>
    <t>Capitalised Capex</t>
  </si>
  <si>
    <t>ARPU (IDR '000)</t>
  </si>
  <si>
    <t>Total traffic ('000 TB) (includes data, voice and SMS)</t>
  </si>
  <si>
    <t>Total 4G BTS</t>
  </si>
  <si>
    <t>Dialog Axiata PLC (Sri Lanka)</t>
  </si>
  <si>
    <t>Pre-SLFRS 16</t>
  </si>
  <si>
    <t>Post-SLFRS 16</t>
  </si>
  <si>
    <t>(SLR million)</t>
  </si>
  <si>
    <t>Data revenue as a % of mobile revenue</t>
  </si>
  <si>
    <t xml:space="preserve"> </t>
  </si>
  <si>
    <t>PAT margin</t>
  </si>
  <si>
    <r>
      <t>Data subscribers</t>
    </r>
    <r>
      <rPr>
        <sz val="10"/>
        <rFont val="Arial"/>
        <family val="2"/>
      </rPr>
      <t xml:space="preserve"> (excl. "Pay as you Go")</t>
    </r>
    <r>
      <rPr>
        <sz val="10"/>
        <color theme="1"/>
        <rFont val="Arial"/>
        <family val="2"/>
      </rPr>
      <t xml:space="preserve"> as a % of total subscribers</t>
    </r>
  </si>
  <si>
    <t>ARPU (SLR)</t>
  </si>
  <si>
    <t>2) Based on normalised EBITDA till 1Q17, which excludes impact of edotco carve out in 3Q15.</t>
  </si>
  <si>
    <t>1) Proforma illustrates the Airtel merger and excludes edotco Bangladesh. On 19 January 2017, edotco Bangladesh became a consolidated subsidiary of edotco Group.</t>
  </si>
  <si>
    <t>Total 3G BTS</t>
  </si>
  <si>
    <t>Data usage/data subscriber/month (MB)</t>
  </si>
  <si>
    <t>Data traffic ('mil GB) and data usage (MB)</t>
  </si>
  <si>
    <t>ARPU (BDT)</t>
  </si>
  <si>
    <r>
      <t>Operating expenses (% of revenue)</t>
    </r>
    <r>
      <rPr>
        <b/>
        <u/>
        <vertAlign val="superscript"/>
        <sz val="10"/>
        <color theme="1"/>
        <rFont val="Arial"/>
        <family val="2"/>
      </rPr>
      <t>2</t>
    </r>
  </si>
  <si>
    <t>Proforma PAT margin</t>
  </si>
  <si>
    <r>
      <t>Proforma PAT</t>
    </r>
    <r>
      <rPr>
        <vertAlign val="superscript"/>
        <sz val="10"/>
        <color theme="1"/>
        <rFont val="Arial"/>
        <family val="2"/>
      </rPr>
      <t>1</t>
    </r>
  </si>
  <si>
    <t>Proforma EBIT margin</t>
  </si>
  <si>
    <r>
      <t>Proforma EBIT</t>
    </r>
    <r>
      <rPr>
        <vertAlign val="superscript"/>
        <sz val="10"/>
        <color theme="1"/>
        <rFont val="Arial"/>
        <family val="2"/>
      </rPr>
      <t>1</t>
    </r>
  </si>
  <si>
    <t>Proforma EBITDA margin</t>
  </si>
  <si>
    <r>
      <t>Proforma EBITDA</t>
    </r>
    <r>
      <rPr>
        <vertAlign val="superscript"/>
        <sz val="10"/>
        <color theme="1"/>
        <rFont val="Arial"/>
        <family val="2"/>
      </rPr>
      <t>1</t>
    </r>
  </si>
  <si>
    <r>
      <t>Proforma revenue</t>
    </r>
    <r>
      <rPr>
        <vertAlign val="superscript"/>
        <sz val="10"/>
        <color theme="1"/>
        <rFont val="Arial"/>
        <family val="2"/>
      </rPr>
      <t>1</t>
    </r>
  </si>
  <si>
    <t>(BDT million)</t>
  </si>
  <si>
    <t>Robi Axiata Limited (Bangladesh)</t>
  </si>
  <si>
    <t>Ncell Private Limited (Nepal)</t>
  </si>
  <si>
    <t>(NPR million)</t>
  </si>
  <si>
    <t>ARPU (NPR)</t>
  </si>
  <si>
    <t>edotco Group</t>
  </si>
  <si>
    <t>2016*</t>
  </si>
  <si>
    <t>2017*</t>
  </si>
  <si>
    <t>Total Revenue</t>
  </si>
  <si>
    <t>- Malaysia</t>
  </si>
  <si>
    <t>- Bangladesh</t>
  </si>
  <si>
    <t>- Sri Lanka</t>
  </si>
  <si>
    <t>-</t>
  </si>
  <si>
    <t>- Cambodia</t>
  </si>
  <si>
    <t>- Myanmar</t>
  </si>
  <si>
    <t>- Pakistan</t>
  </si>
  <si>
    <t>EBITDA margin (%)</t>
  </si>
  <si>
    <t>EBIT margin (%)</t>
  </si>
  <si>
    <t>PAT margin (%)</t>
  </si>
  <si>
    <t>Capex (YTD)</t>
  </si>
  <si>
    <t>Cash &amp; Cash Equivalents</t>
  </si>
  <si>
    <t>Gross Debt</t>
  </si>
  <si>
    <t>Tenancies</t>
  </si>
  <si>
    <t>Towers</t>
  </si>
  <si>
    <t>Managed sites</t>
  </si>
  <si>
    <t>Tenancy ratio (x)</t>
  </si>
  <si>
    <t>Notes:</t>
  </si>
  <si>
    <t>*2016-2017 Proforma illustrates edotco portfolio comprising Malaysia, Bangladesh, Cambodia, Myanmar and Pakistan</t>
  </si>
  <si>
    <t>Data revenue as a % of service revenue</t>
  </si>
  <si>
    <t>Axiata Group Berhad</t>
  </si>
  <si>
    <t>Consolidated Statement of Comprehensive Income</t>
  </si>
  <si>
    <t>(RM '000)</t>
  </si>
  <si>
    <t>Operating revenue</t>
  </si>
  <si>
    <t>Operating costs</t>
  </si>
  <si>
    <t>- depreciation, impairment and amortisation</t>
  </si>
  <si>
    <t>- foreign exchange gains / (losses)</t>
  </si>
  <si>
    <t>- domestic interconnect and international outpayment</t>
  </si>
  <si>
    <t>- marketing, advertising and promotion</t>
  </si>
  <si>
    <t>- other operating costs</t>
  </si>
  <si>
    <t>- staff costs</t>
  </si>
  <si>
    <t>- other gains / (losses) - net</t>
  </si>
  <si>
    <t>Other operating income</t>
  </si>
  <si>
    <t>Operating profit before finance cost</t>
  </si>
  <si>
    <t>Finance income</t>
  </si>
  <si>
    <t xml:space="preserve">Finance cost excluding net foreign exchange (losses) / gains on </t>
  </si>
  <si>
    <t>financing activities</t>
  </si>
  <si>
    <t>Net foreign exchange (losses) / gains on financing activities</t>
  </si>
  <si>
    <t>Joint ventures</t>
  </si>
  <si>
    <t>- share of results (net of tax)</t>
  </si>
  <si>
    <t>Associates</t>
  </si>
  <si>
    <t>- loss on dilution of equity interests</t>
  </si>
  <si>
    <t>Profit before taxation</t>
  </si>
  <si>
    <t>Taxation</t>
  </si>
  <si>
    <t>Profit for the financial period</t>
  </si>
  <si>
    <t>Other comprehensive (expense) / income:</t>
  </si>
  <si>
    <t>Items that will not be classified to profit or loss:</t>
  </si>
  <si>
    <t>- actuarial losses on defined benefits plan, net of tax</t>
  </si>
  <si>
    <t>Items that may be reclassified subsequently to profit or loss:</t>
  </si>
  <si>
    <t>- currency translation differences</t>
  </si>
  <si>
    <t>- net cash flow hedge</t>
  </si>
  <si>
    <t>- net investment hedge</t>
  </si>
  <si>
    <t>- fair value through other comprehensive income</t>
  </si>
  <si>
    <t>- available-for-sale reserve</t>
  </si>
  <si>
    <t>Other comprehensive income for the financial period, net of tax</t>
  </si>
  <si>
    <t>Total comprehensive income for the financial period</t>
  </si>
  <si>
    <t>Profit / (Loss) for the financial period attributable to:</t>
  </si>
  <si>
    <t>- owners of the Company</t>
  </si>
  <si>
    <t>- non-controlling interests</t>
  </si>
  <si>
    <t>Total comprehensive income / (expense) for the financial period</t>
  </si>
  <si>
    <t>attributable to:</t>
  </si>
  <si>
    <t>Earnings Per Share (sen)</t>
  </si>
  <si>
    <t>- basic</t>
  </si>
  <si>
    <t>- diluted</t>
  </si>
  <si>
    <t xml:space="preserve">Normalised PATAMI* </t>
  </si>
  <si>
    <t>Normalisation items:</t>
  </si>
  <si>
    <t>- Forex gain/(loss)</t>
  </si>
  <si>
    <t>- XL gain on disposal of towers</t>
  </si>
  <si>
    <t>- XL accelerated depreciation</t>
  </si>
  <si>
    <t>- Robi accelerated depreciation</t>
  </si>
  <si>
    <t>- Asset impairment and write-off</t>
  </si>
  <si>
    <t>- Celcom tax incentive</t>
  </si>
  <si>
    <t>- Gain on disposal of SIM</t>
  </si>
  <si>
    <t>- Idea: Loss on dilution / provision of derecognition</t>
  </si>
  <si>
    <t>- Idea share of (losses)/profits</t>
  </si>
  <si>
    <t>- Non-core digital: loss on dilution/impairment</t>
  </si>
  <si>
    <t>- Assets written-off/Accelerated depreciation</t>
  </si>
  <si>
    <t>- Others</t>
  </si>
  <si>
    <t>Breakdown by OpCos:</t>
  </si>
  <si>
    <t>- Celcom</t>
  </si>
  <si>
    <t>- XL</t>
  </si>
  <si>
    <t>- Dialog</t>
  </si>
  <si>
    <t>- Robi</t>
  </si>
  <si>
    <t>- Smart</t>
  </si>
  <si>
    <t>- Ncell</t>
  </si>
  <si>
    <t>- Associates &amp; others</t>
  </si>
  <si>
    <t>*Excluding Idea operational results from 1Q18 onwards as Idea is de-recognised from associate to simple investment in August 2018</t>
  </si>
  <si>
    <t>Consolidated Statement of Financial Position</t>
  </si>
  <si>
    <t>CAPITAL AND RESERVES ATTRIBUTABLE TO OWNERS</t>
  </si>
  <si>
    <t>OF THE COMPANY</t>
  </si>
  <si>
    <t xml:space="preserve">  Share capital</t>
  </si>
  <si>
    <t xml:space="preserve">  Share premium</t>
  </si>
  <si>
    <t xml:space="preserve">  Reserves</t>
  </si>
  <si>
    <t>Total equity attributable to owners of the Company</t>
  </si>
  <si>
    <t xml:space="preserve">  Non-controlling interests</t>
  </si>
  <si>
    <t>Total equity</t>
  </si>
  <si>
    <t>NON-CURRENT LIABILITIES</t>
  </si>
  <si>
    <t xml:space="preserve">  Borrowings</t>
  </si>
  <si>
    <t xml:space="preserve">  Derivative financial instruments</t>
  </si>
  <si>
    <t xml:space="preserve">  Deferred income</t>
  </si>
  <si>
    <t xml:space="preserve">  Deferred gain on sale and lease back assets</t>
  </si>
  <si>
    <t xml:space="preserve">  Other payables</t>
  </si>
  <si>
    <t xml:space="preserve">  Provision for liabilities</t>
  </si>
  <si>
    <t xml:space="preserve">  Deferred tax liabilities</t>
  </si>
  <si>
    <t>Total non-current liabilities</t>
  </si>
  <si>
    <t>NON-CURRENT ASSETS</t>
  </si>
  <si>
    <t xml:space="preserve">  Intangible assets</t>
  </si>
  <si>
    <t xml:space="preserve">  Contract acquisition costs</t>
  </si>
  <si>
    <t xml:space="preserve">  Property, plant and equipment</t>
  </si>
  <si>
    <t xml:space="preserve">  Joint ventures</t>
  </si>
  <si>
    <t xml:space="preserve">  Associates</t>
  </si>
  <si>
    <t xml:space="preserve">  Financial assets at fair value through other comprehensive income</t>
  </si>
  <si>
    <t xml:space="preserve">  Available-for-sale financial assets</t>
  </si>
  <si>
    <t xml:space="preserve">  Derivatives financial instruments</t>
  </si>
  <si>
    <t xml:space="preserve">  Long term receivables</t>
  </si>
  <si>
    <t xml:space="preserve">  Deferred tax assets</t>
  </si>
  <si>
    <t>Total non-current assets</t>
  </si>
  <si>
    <t>CURRENT ASSETS</t>
  </si>
  <si>
    <t xml:space="preserve">  Inventories</t>
  </si>
  <si>
    <t xml:space="preserve">  Trade and other receivables</t>
  </si>
  <si>
    <t>Contract assets</t>
  </si>
  <si>
    <t xml:space="preserve">  Derivaties financial instruments</t>
  </si>
  <si>
    <t xml:space="preserve">  Financial assets at fair value through profit or loss</t>
  </si>
  <si>
    <t xml:space="preserve">  Tax recoverable</t>
  </si>
  <si>
    <t xml:space="preserve">  Deposits, cash and bank balances</t>
  </si>
  <si>
    <t xml:space="preserve">  Non-current assets classified as held-for-sale</t>
  </si>
  <si>
    <t>Total current assets</t>
  </si>
  <si>
    <t>LESS: CURRENT LIABILITIES</t>
  </si>
  <si>
    <t xml:space="preserve">  Trade and other payables</t>
  </si>
  <si>
    <t>Contract liabilities</t>
  </si>
  <si>
    <t xml:space="preserve">  Current tax liabilities</t>
  </si>
  <si>
    <t xml:space="preserve">  Dividend payable</t>
  </si>
  <si>
    <t xml:space="preserve">  Liabilities directly associated with non-current assets classified </t>
  </si>
  <si>
    <t xml:space="preserve">   as held-for-sale</t>
  </si>
  <si>
    <t>Total current liabilities</t>
  </si>
  <si>
    <t>Net current (liabilities) / assets</t>
  </si>
  <si>
    <t>Net assets per share attributable to owners of the Company (sen)</t>
  </si>
  <si>
    <t>Consolidated Statement of Cash Flows</t>
  </si>
  <si>
    <t>Receipt from customers</t>
  </si>
  <si>
    <t>Payment to suppliers and employees</t>
  </si>
  <si>
    <t>Payment of finance cost</t>
  </si>
  <si>
    <t>Payment of zakat</t>
  </si>
  <si>
    <t>Payment of income taxes (net of refunds)</t>
  </si>
  <si>
    <t>CASH FLOWS FROM OPERATING ACTIVITIES</t>
  </si>
  <si>
    <t>Proceeds from disposal of PPE</t>
  </si>
  <si>
    <t>Proceeds from disposal of other intangible assets</t>
  </si>
  <si>
    <t>Purchase of PPE</t>
  </si>
  <si>
    <t>Proceeds from sale and lease back transactions of a subsidiary</t>
  </si>
  <si>
    <t>Purchase of other intangible asset</t>
  </si>
  <si>
    <t>Additional investment in a joint venture</t>
  </si>
  <si>
    <t>Additional investment in a subsidiary</t>
  </si>
  <si>
    <t>Investment in a joint venture</t>
  </si>
  <si>
    <t>Investment in deposits matured &gt; 3 months</t>
  </si>
  <si>
    <t>Investment in subsidiaries (net of cash acquired)</t>
  </si>
  <si>
    <t>Capital gain tax paid on behalf related to an acquisition of a subsidiary</t>
  </si>
  <si>
    <t>Acquisition of a joint venture</t>
  </si>
  <si>
    <t>Payment made in relation to an acquisition of a subsidiary</t>
  </si>
  <si>
    <t>Settlement of deferred purchase consideration of an investment in a subsidiary</t>
  </si>
  <si>
    <t>Settlement of debt of a subsidiary</t>
  </si>
  <si>
    <t>Investment in an associate</t>
  </si>
  <si>
    <t>Additional investment in associates</t>
  </si>
  <si>
    <t>Dividends received from associates</t>
  </si>
  <si>
    <t>Dividends received from a joint venture</t>
  </si>
  <si>
    <t>Net proceed from disposal of an associate</t>
  </si>
  <si>
    <t>Net proceed from partial disposal of a subsidiary</t>
  </si>
  <si>
    <t>Net repayment from employees / (Loans to employees)</t>
  </si>
  <si>
    <t>Interest received</t>
  </si>
  <si>
    <t>Other investment</t>
  </si>
  <si>
    <t>CASH FLOWS USED IN INVESTING ACTIVITIES</t>
  </si>
  <si>
    <t>Proceed from issuance of shares under Axiata Share Scheme</t>
  </si>
  <si>
    <t>Share issuance expense</t>
  </si>
  <si>
    <t>Proceeds from borrowings</t>
  </si>
  <si>
    <t>Repayment of borrowings</t>
  </si>
  <si>
    <t>Net proceeds from private placement of a subsidiary</t>
  </si>
  <si>
    <t>Proceeds from Sukuk (net of transaction cost)</t>
  </si>
  <si>
    <t>Repayment of Sukuk</t>
  </si>
  <si>
    <t>Net proceed from rights issue of a subsidiary</t>
  </si>
  <si>
    <t>Proceed from sale and lease back transactions of a subsidiary</t>
  </si>
  <si>
    <t>Repayment of finance lease creditor</t>
  </si>
  <si>
    <t>Share buy-back by a subsidiary</t>
  </si>
  <si>
    <t>Treasury shares resold by subsidiaries</t>
  </si>
  <si>
    <t>Net proceed from sale and lease back assets</t>
  </si>
  <si>
    <t>Pre-acquisition dividend of a subsidiary paid to a non-controlling interest</t>
  </si>
  <si>
    <t>Additional investment in a subsidiary by non-controlling interest</t>
  </si>
  <si>
    <t>Dividends paid to minority shareholders</t>
  </si>
  <si>
    <t>Dividends paid to shareholders</t>
  </si>
  <si>
    <t>Partial disposal of a subsidiary</t>
  </si>
  <si>
    <t>Capital injection by NCI</t>
  </si>
  <si>
    <t>CASH FLOWS (USED IN) / FROM FINANCING ACTIVITIES</t>
  </si>
  <si>
    <t>NET INCREASE / (DECREASE) IN CASH AND CASH EQUIVALENTS</t>
  </si>
  <si>
    <t>DISCONTINUED CASH FLOW</t>
  </si>
  <si>
    <t xml:space="preserve">NET DECREASE / (INCREASE) IN RESTRICTED CASH AND CASH </t>
  </si>
  <si>
    <t xml:space="preserve">  EQUIVALENTS</t>
  </si>
  <si>
    <t>EFFECT OF EXCHANGE (LOSSES) / GAINS ON CASH AND CASH</t>
  </si>
  <si>
    <t xml:space="preserve">CASH OF A SUBSIDIARY PREVIOUSLY HELD AS NON </t>
  </si>
  <si>
    <t xml:space="preserve">  CURRENT ASSETS HELD FOR SALE</t>
  </si>
  <si>
    <t xml:space="preserve">CASH AND CASH EQUIVALENTS AT THE BEGINNING OF THE </t>
  </si>
  <si>
    <t xml:space="preserve">  FINANCIAL PERIOD</t>
  </si>
  <si>
    <t xml:space="preserve">CASH AND CASH EQUIVALENTS AT THE END OF THE </t>
  </si>
  <si>
    <t>Total deposits, cash and bank balances</t>
  </si>
  <si>
    <t>Add: Cash and cash equivalent of a discontinued operation</t>
  </si>
  <si>
    <t>Less:</t>
  </si>
  <si>
    <t>- Deposit pledged and in Escrow Account</t>
  </si>
  <si>
    <t>- Deposit on investment in a subsidiary</t>
  </si>
  <si>
    <t>- Deposit maturing more than three (3) months</t>
  </si>
  <si>
    <t>- Bank overdraft</t>
  </si>
  <si>
    <t>TOTAL CASH AND CASH EQUIVALENTS AT THE END OF THE</t>
  </si>
  <si>
    <t>Local Currency</t>
  </si>
  <si>
    <t>Avg rate 4Q18</t>
  </si>
  <si>
    <t xml:space="preserve">QoQ Appreciation/ (Depreciation) against MYR </t>
  </si>
  <si>
    <t>QoQ Appreciation/   (Depreciation) against USD</t>
  </si>
  <si>
    <t>(%)</t>
  </si>
  <si>
    <t>INDONESIAN RUPIAH, IDR</t>
  </si>
  <si>
    <t>SRI LANKA RUPEE, LKR</t>
  </si>
  <si>
    <t>BANGLADESHI TAKA, BDT</t>
  </si>
  <si>
    <t>US DOLLAR, USD</t>
  </si>
  <si>
    <t>NEPALESE RUPEE, NPR</t>
  </si>
  <si>
    <t>Closing Rate Dec'18</t>
  </si>
  <si>
    <t>QoQ %</t>
  </si>
  <si>
    <t>YoY %</t>
  </si>
  <si>
    <t>IDR</t>
  </si>
  <si>
    <t>LKR</t>
  </si>
  <si>
    <t>BDT</t>
  </si>
  <si>
    <t>USD</t>
  </si>
  <si>
    <t>NPR</t>
  </si>
  <si>
    <t>Avg rate 1Q18</t>
  </si>
  <si>
    <t>Avg rate 1Q19</t>
  </si>
  <si>
    <t xml:space="preserve">YoY Appreciation/ (Depreciation) against MYR </t>
  </si>
  <si>
    <t>YoY Appreciation/   (Depreciation) against USD</t>
  </si>
  <si>
    <t>Closing Rate Mar'18</t>
  </si>
  <si>
    <t>Closing Rate Mar'19</t>
  </si>
  <si>
    <t>- net cost of hedging</t>
  </si>
  <si>
    <t>- Gain on disposal of M1</t>
  </si>
  <si>
    <t>- Gain on divestment of non-core digital businesses</t>
  </si>
  <si>
    <t xml:space="preserve">  Lease liabilities</t>
  </si>
  <si>
    <t xml:space="preserve">  Right-of-use assets</t>
  </si>
  <si>
    <t>Repayment of hire purchase creditors</t>
  </si>
  <si>
    <t>4Q*</t>
  </si>
  <si>
    <t>*Restated</t>
  </si>
  <si>
    <t>Adjusted EBITDA</t>
  </si>
  <si>
    <t>Adjusted EBITDA margin (%)</t>
  </si>
  <si>
    <t xml:space="preserve">The Adjusted EBITDA excludes the effects of non-recurring items from the operating segments such as business development and merger and acquisition (M&amp;A) related expenses and share-based payment expenses.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</si>
</sst>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_-* #,##0.00_-;\-* #,##0.00_-;_-* &quot;-&quot;??_-;_-@_-"/>
    <numFmt numFmtId="169" formatCode="_(* #,##0.000_);_(* \(#,##0.000\);_(* &quot;-&quot;??_);_(@_)"/>
    <numFmt numFmtId="170" formatCode="_-* #,##0_-;\-* #,##0_-;_-* &quot;-&quot;??_-;_-@_-"/>
    <numFmt numFmtId="171" formatCode="0.000%"/>
    <numFmt numFmtId="172" formatCode="_([$€-2]* #,##0.00_);_([$€-2]* \(#,##0.00\);_([$€-2]* &quot;-&quot;??_)"/>
    <numFmt numFmtId="173" formatCode="_(* #,##0.000000_);_(* \(#,##0.000000\);_(* &quot;-&quot;??_);_(@_)"/>
    <numFmt numFmtId="174" formatCode="0.00_);\(0.0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9"/>
      <color indexed="81"/>
      <name val="Tahoma"/>
      <family val="2"/>
    </font>
    <font>
      <sz val="10"/>
      <color theme="0"/>
      <name val="Arial"/>
      <family val="2"/>
    </font>
    <font>
      <b/>
      <u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7" fillId="0" borderId="0"/>
  </cellStyleXfs>
  <cellXfs count="431">
    <xf numFmtId="0" fontId="0" fillId="0" borderId="0" xfId="0"/>
    <xf numFmtId="0" fontId="2" fillId="0" borderId="0" xfId="0" applyFont="1" applyProtection="1">
      <protection locked="0"/>
    </xf>
    <xf numFmtId="164" fontId="2" fillId="0" borderId="0" xfId="2" applyNumberFormat="1" applyFont="1" applyProtection="1">
      <protection locked="0"/>
    </xf>
    <xf numFmtId="165" fontId="2" fillId="0" borderId="0" xfId="1" applyNumberFormat="1" applyFont="1" applyProtection="1">
      <protection locked="0"/>
    </xf>
    <xf numFmtId="166" fontId="2" fillId="0" borderId="0" xfId="1" applyNumberFormat="1" applyFont="1" applyProtection="1">
      <protection locked="0"/>
    </xf>
    <xf numFmtId="166" fontId="2" fillId="0" borderId="0" xfId="0" applyNumberFormat="1" applyFont="1" applyProtection="1">
      <protection locked="0"/>
    </xf>
    <xf numFmtId="0" fontId="3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5" fillId="3" borderId="0" xfId="0" applyFont="1" applyFill="1" applyProtection="1"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0" fontId="4" fillId="5" borderId="2" xfId="0" applyFont="1" applyFill="1" applyBorder="1" applyAlignment="1" applyProtection="1">
      <alignment horizontal="center"/>
      <protection locked="0"/>
    </xf>
    <xf numFmtId="0" fontId="4" fillId="6" borderId="2" xfId="0" applyFont="1" applyFill="1" applyBorder="1" applyAlignment="1" applyProtection="1">
      <alignment horizontal="center"/>
      <protection locked="0"/>
    </xf>
    <xf numFmtId="0" fontId="4" fillId="7" borderId="2" xfId="0" applyFont="1" applyFill="1" applyBorder="1" applyAlignment="1" applyProtection="1">
      <alignment horizontal="center"/>
      <protection locked="0"/>
    </xf>
    <xf numFmtId="0" fontId="4" fillId="8" borderId="2" xfId="0" applyFont="1" applyFill="1" applyBorder="1" applyAlignment="1" applyProtection="1">
      <alignment horizontal="center"/>
      <protection locked="0"/>
    </xf>
    <xf numFmtId="0" fontId="4" fillId="9" borderId="2" xfId="0" applyFont="1" applyFill="1" applyBorder="1" applyAlignment="1" applyProtection="1">
      <alignment horizontal="center"/>
      <protection locked="0"/>
    </xf>
    <xf numFmtId="0" fontId="2" fillId="3" borderId="0" xfId="0" applyFont="1" applyFill="1" applyProtection="1">
      <protection locked="0"/>
    </xf>
    <xf numFmtId="0" fontId="2" fillId="3" borderId="3" xfId="0" applyFont="1" applyFill="1" applyBorder="1" applyProtection="1"/>
    <xf numFmtId="0" fontId="2" fillId="3" borderId="3" xfId="0" applyFont="1" applyFill="1" applyBorder="1" applyProtection="1">
      <protection locked="0"/>
    </xf>
    <xf numFmtId="0" fontId="6" fillId="3" borderId="0" xfId="0" applyFont="1" applyFill="1" applyProtection="1">
      <protection locked="0"/>
    </xf>
    <xf numFmtId="0" fontId="7" fillId="3" borderId="3" xfId="0" applyFont="1" applyFill="1" applyBorder="1" applyProtection="1"/>
    <xf numFmtId="166" fontId="7" fillId="3" borderId="3" xfId="1" applyNumberFormat="1" applyFont="1" applyFill="1" applyBorder="1" applyProtection="1"/>
    <xf numFmtId="166" fontId="2" fillId="3" borderId="3" xfId="1" applyNumberFormat="1" applyFont="1" applyFill="1" applyBorder="1" applyProtection="1"/>
    <xf numFmtId="166" fontId="2" fillId="3" borderId="3" xfId="1" applyNumberFormat="1" applyFont="1" applyFill="1" applyBorder="1" applyProtection="1">
      <protection locked="0"/>
    </xf>
    <xf numFmtId="164" fontId="7" fillId="3" borderId="3" xfId="2" applyNumberFormat="1" applyFont="1" applyFill="1" applyBorder="1" applyProtection="1"/>
    <xf numFmtId="164" fontId="2" fillId="3" borderId="3" xfId="2" applyNumberFormat="1" applyFont="1" applyFill="1" applyBorder="1" applyProtection="1"/>
    <xf numFmtId="164" fontId="2" fillId="3" borderId="3" xfId="2" applyNumberFormat="1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9" fontId="7" fillId="3" borderId="3" xfId="2" applyNumberFormat="1" applyFont="1" applyFill="1" applyBorder="1" applyProtection="1"/>
    <xf numFmtId="9" fontId="2" fillId="3" borderId="3" xfId="2" applyNumberFormat="1" applyFont="1" applyFill="1" applyBorder="1" applyProtection="1"/>
    <xf numFmtId="9" fontId="2" fillId="3" borderId="3" xfId="0" applyNumberFormat="1" applyFont="1" applyFill="1" applyBorder="1" applyProtection="1"/>
    <xf numFmtId="9" fontId="2" fillId="3" borderId="3" xfId="2" applyNumberFormat="1" applyFont="1" applyFill="1" applyBorder="1" applyAlignment="1" applyProtection="1">
      <alignment horizontal="center"/>
    </xf>
    <xf numFmtId="9" fontId="2" fillId="3" borderId="3" xfId="2" applyFont="1" applyFill="1" applyBorder="1" applyAlignment="1" applyProtection="1">
      <alignment horizontal="center"/>
    </xf>
    <xf numFmtId="9" fontId="2" fillId="3" borderId="3" xfId="2" applyNumberFormat="1" applyFont="1" applyFill="1" applyBorder="1" applyProtection="1">
      <protection locked="0"/>
    </xf>
    <xf numFmtId="9" fontId="2" fillId="3" borderId="3" xfId="2" applyNumberFormat="1" applyFont="1" applyFill="1" applyBorder="1" applyAlignment="1" applyProtection="1">
      <alignment horizontal="center"/>
      <protection locked="0"/>
    </xf>
    <xf numFmtId="9" fontId="2" fillId="3" borderId="3" xfId="2" applyFont="1" applyFill="1" applyBorder="1" applyAlignment="1" applyProtection="1">
      <alignment horizontal="center"/>
      <protection locked="0"/>
    </xf>
    <xf numFmtId="164" fontId="2" fillId="3" borderId="3" xfId="1" applyNumberFormat="1" applyFont="1" applyFill="1" applyBorder="1" applyProtection="1"/>
    <xf numFmtId="164" fontId="2" fillId="3" borderId="3" xfId="1" applyNumberFormat="1" applyFont="1" applyFill="1" applyBorder="1" applyProtection="1">
      <protection locked="0"/>
    </xf>
    <xf numFmtId="164" fontId="2" fillId="0" borderId="0" xfId="0" applyNumberFormat="1" applyFont="1" applyProtection="1">
      <protection locked="0"/>
    </xf>
    <xf numFmtId="0" fontId="2" fillId="3" borderId="0" xfId="0" applyFont="1" applyFill="1"/>
    <xf numFmtId="166" fontId="7" fillId="3" borderId="3" xfId="0" applyNumberFormat="1" applyFont="1" applyFill="1" applyBorder="1" applyProtection="1"/>
    <xf numFmtId="166" fontId="2" fillId="3" borderId="3" xfId="0" applyNumberFormat="1" applyFont="1" applyFill="1" applyBorder="1" applyProtection="1"/>
    <xf numFmtId="166" fontId="2" fillId="3" borderId="3" xfId="2" applyNumberFormat="1" applyFont="1" applyFill="1" applyBorder="1" applyProtection="1"/>
    <xf numFmtId="164" fontId="7" fillId="3" borderId="3" xfId="0" applyNumberFormat="1" applyFont="1" applyFill="1" applyBorder="1" applyProtection="1"/>
    <xf numFmtId="164" fontId="2" fillId="3" borderId="3" xfId="0" applyNumberFormat="1" applyFont="1" applyFill="1" applyBorder="1" applyProtection="1"/>
    <xf numFmtId="166" fontId="2" fillId="3" borderId="3" xfId="1" applyNumberFormat="1" applyFont="1" applyFill="1" applyBorder="1" applyAlignment="1" applyProtection="1">
      <alignment horizontal="right"/>
    </xf>
    <xf numFmtId="164" fontId="7" fillId="3" borderId="3" xfId="2" applyNumberFormat="1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164" fontId="7" fillId="3" borderId="5" xfId="2" applyNumberFormat="1" applyFont="1" applyFill="1" applyBorder="1" applyProtection="1"/>
    <xf numFmtId="164" fontId="2" fillId="3" borderId="5" xfId="2" applyNumberFormat="1" applyFont="1" applyFill="1" applyBorder="1" applyProtection="1"/>
    <xf numFmtId="164" fontId="2" fillId="3" borderId="5" xfId="2" applyNumberFormat="1" applyFont="1" applyFill="1" applyBorder="1" applyProtection="1">
      <protection locked="0"/>
    </xf>
    <xf numFmtId="166" fontId="7" fillId="3" borderId="3" xfId="1" applyNumberFormat="1" applyFont="1" applyFill="1" applyBorder="1" applyAlignment="1" applyProtection="1">
      <alignment horizontal="right"/>
    </xf>
    <xf numFmtId="166" fontId="7" fillId="3" borderId="3" xfId="1" applyNumberFormat="1" applyFont="1" applyFill="1" applyBorder="1" applyAlignment="1" applyProtection="1">
      <alignment horizontal="right"/>
      <protection locked="0"/>
    </xf>
    <xf numFmtId="166" fontId="2" fillId="3" borderId="3" xfId="1" applyNumberFormat="1" applyFont="1" applyFill="1" applyBorder="1" applyAlignment="1" applyProtection="1">
      <alignment horizontal="right"/>
      <protection locked="0"/>
    </xf>
    <xf numFmtId="165" fontId="2" fillId="0" borderId="0" xfId="0" applyNumberFormat="1" applyFont="1" applyProtection="1">
      <protection locked="0"/>
    </xf>
    <xf numFmtId="165" fontId="2" fillId="3" borderId="3" xfId="1" applyNumberFormat="1" applyFont="1" applyFill="1" applyBorder="1" applyAlignment="1" applyProtection="1">
      <alignment horizontal="right"/>
    </xf>
    <xf numFmtId="165" fontId="7" fillId="3" borderId="3" xfId="1" applyNumberFormat="1" applyFont="1" applyFill="1" applyBorder="1" applyAlignment="1" applyProtection="1">
      <alignment horizontal="right"/>
    </xf>
    <xf numFmtId="165" fontId="7" fillId="3" borderId="3" xfId="1" applyNumberFormat="1" applyFont="1" applyFill="1" applyBorder="1" applyAlignment="1" applyProtection="1">
      <alignment horizontal="right"/>
      <protection locked="0"/>
    </xf>
    <xf numFmtId="165" fontId="2" fillId="3" borderId="3" xfId="1" applyNumberFormat="1" applyFont="1" applyFill="1" applyBorder="1" applyProtection="1"/>
    <xf numFmtId="165" fontId="2" fillId="3" borderId="3" xfId="0" applyNumberFormat="1" applyFont="1" applyFill="1" applyBorder="1" applyProtection="1"/>
    <xf numFmtId="0" fontId="2" fillId="3" borderId="6" xfId="0" applyFont="1" applyFill="1" applyBorder="1" applyProtection="1">
      <protection locked="0"/>
    </xf>
    <xf numFmtId="166" fontId="7" fillId="3" borderId="5" xfId="1" applyNumberFormat="1" applyFont="1" applyFill="1" applyBorder="1" applyProtection="1"/>
    <xf numFmtId="166" fontId="2" fillId="3" borderId="5" xfId="1" applyNumberFormat="1" applyFont="1" applyFill="1" applyBorder="1" applyProtection="1"/>
    <xf numFmtId="166" fontId="2" fillId="3" borderId="5" xfId="1" applyNumberFormat="1" applyFont="1" applyFill="1" applyBorder="1" applyProtection="1">
      <protection locked="0"/>
    </xf>
    <xf numFmtId="165" fontId="7" fillId="3" borderId="3" xfId="1" applyNumberFormat="1" applyFont="1" applyFill="1" applyBorder="1" applyProtection="1"/>
    <xf numFmtId="165" fontId="2" fillId="3" borderId="3" xfId="1" applyNumberFormat="1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9" fontId="2" fillId="3" borderId="3" xfId="2" applyFont="1" applyFill="1" applyBorder="1" applyProtection="1"/>
    <xf numFmtId="9" fontId="2" fillId="3" borderId="3" xfId="2" applyFont="1" applyFill="1" applyBorder="1" applyProtection="1">
      <protection locked="0"/>
    </xf>
    <xf numFmtId="9" fontId="2" fillId="3" borderId="3" xfId="0" applyNumberFormat="1" applyFont="1" applyFill="1" applyBorder="1" applyProtection="1">
      <protection locked="0"/>
    </xf>
    <xf numFmtId="0" fontId="7" fillId="3" borderId="0" xfId="0" applyFont="1" applyFill="1" applyBorder="1" applyProtection="1"/>
    <xf numFmtId="0" fontId="2" fillId="3" borderId="7" xfId="0" applyFont="1" applyFill="1" applyBorder="1" applyProtection="1"/>
    <xf numFmtId="0" fontId="2" fillId="3" borderId="0" xfId="0" applyFont="1" applyFill="1" applyBorder="1" applyProtection="1"/>
    <xf numFmtId="0" fontId="7" fillId="3" borderId="8" xfId="0" applyFont="1" applyFill="1" applyBorder="1" applyProtection="1"/>
    <xf numFmtId="0" fontId="2" fillId="3" borderId="8" xfId="0" applyFont="1" applyFill="1" applyBorder="1" applyProtection="1"/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1" fontId="2" fillId="0" borderId="0" xfId="0" applyNumberFormat="1" applyFont="1" applyProtection="1">
      <protection locked="0"/>
    </xf>
    <xf numFmtId="164" fontId="2" fillId="0" borderId="0" xfId="2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164" fontId="2" fillId="0" borderId="0" xfId="0" applyNumberFormat="1" applyFont="1" applyFill="1" applyBorder="1" applyProtection="1">
      <protection locked="0"/>
    </xf>
    <xf numFmtId="166" fontId="2" fillId="0" borderId="0" xfId="0" applyNumberFormat="1" applyFont="1" applyFill="1" applyBorder="1" applyProtection="1">
      <protection locked="0"/>
    </xf>
    <xf numFmtId="164" fontId="7" fillId="0" borderId="0" xfId="2" applyNumberFormat="1" applyFont="1" applyFill="1" applyBorder="1" applyProtection="1">
      <protection locked="0"/>
    </xf>
    <xf numFmtId="165" fontId="2" fillId="0" borderId="0" xfId="0" applyNumberFormat="1" applyFont="1" applyFill="1" applyProtection="1">
      <protection locked="0"/>
    </xf>
    <xf numFmtId="165" fontId="2" fillId="0" borderId="0" xfId="0" applyNumberFormat="1" applyFont="1" applyFill="1" applyBorder="1" applyProtection="1">
      <protection locked="0"/>
    </xf>
    <xf numFmtId="165" fontId="2" fillId="0" borderId="0" xfId="1" applyNumberFormat="1" applyFont="1" applyFill="1" applyBorder="1" applyProtection="1">
      <protection locked="0"/>
    </xf>
    <xf numFmtId="165" fontId="7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166" fontId="2" fillId="0" borderId="0" xfId="1" applyNumberFormat="1" applyFont="1" applyFill="1" applyBorder="1" applyProtection="1">
      <protection locked="0"/>
    </xf>
    <xf numFmtId="0" fontId="4" fillId="10" borderId="2" xfId="0" applyFont="1" applyFill="1" applyBorder="1" applyAlignment="1" applyProtection="1">
      <alignment horizontal="center"/>
      <protection locked="0"/>
    </xf>
    <xf numFmtId="166" fontId="2" fillId="3" borderId="3" xfId="0" applyNumberFormat="1" applyFont="1" applyFill="1" applyBorder="1" applyProtection="1">
      <protection locked="0"/>
    </xf>
    <xf numFmtId="164" fontId="7" fillId="3" borderId="9" xfId="2" applyNumberFormat="1" applyFont="1" applyFill="1" applyBorder="1" applyProtection="1">
      <protection locked="0"/>
    </xf>
    <xf numFmtId="165" fontId="2" fillId="3" borderId="3" xfId="1" applyNumberFormat="1" applyFont="1" applyFill="1" applyBorder="1" applyAlignment="1" applyProtection="1">
      <alignment horizontal="right"/>
      <protection locked="0"/>
    </xf>
    <xf numFmtId="0" fontId="2" fillId="0" borderId="0" xfId="0" applyFont="1"/>
    <xf numFmtId="9" fontId="2" fillId="0" borderId="0" xfId="0" applyNumberFormat="1" applyFont="1"/>
    <xf numFmtId="164" fontId="2" fillId="0" borderId="0" xfId="2" applyNumberFormat="1" applyFont="1"/>
    <xf numFmtId="43" fontId="2" fillId="0" borderId="0" xfId="0" applyNumberFormat="1" applyFont="1"/>
    <xf numFmtId="166" fontId="2" fillId="0" borderId="0" xfId="1" applyNumberFormat="1" applyFont="1" applyFill="1"/>
    <xf numFmtId="166" fontId="2" fillId="0" borderId="0" xfId="1" applyNumberFormat="1" applyFont="1"/>
    <xf numFmtId="166" fontId="2" fillId="0" borderId="0" xfId="0" applyNumberFormat="1" applyFont="1" applyFill="1"/>
    <xf numFmtId="166" fontId="2" fillId="0" borderId="0" xfId="0" applyNumberFormat="1" applyFont="1"/>
    <xf numFmtId="0" fontId="3" fillId="2" borderId="0" xfId="0" applyFont="1" applyFill="1" applyProtection="1"/>
    <xf numFmtId="0" fontId="2" fillId="2" borderId="0" xfId="0" applyFont="1" applyFill="1" applyProtection="1"/>
    <xf numFmtId="0" fontId="2" fillId="2" borderId="0" xfId="0" applyFont="1" applyFill="1"/>
    <xf numFmtId="0" fontId="3" fillId="3" borderId="0" xfId="0" applyFont="1" applyFill="1" applyProtection="1"/>
    <xf numFmtId="0" fontId="5" fillId="3" borderId="0" xfId="0" applyFont="1" applyFill="1" applyProtection="1"/>
    <xf numFmtId="0" fontId="4" fillId="4" borderId="2" xfId="0" applyFont="1" applyFill="1" applyBorder="1" applyAlignment="1" applyProtection="1">
      <alignment horizontal="center"/>
    </xf>
    <xf numFmtId="0" fontId="4" fillId="5" borderId="2" xfId="0" applyFont="1" applyFill="1" applyBorder="1" applyAlignment="1" applyProtection="1">
      <alignment horizontal="center"/>
    </xf>
    <xf numFmtId="0" fontId="4" fillId="6" borderId="2" xfId="0" applyFont="1" applyFill="1" applyBorder="1" applyAlignment="1" applyProtection="1">
      <alignment horizontal="center"/>
    </xf>
    <xf numFmtId="0" fontId="4" fillId="7" borderId="2" xfId="0" applyFont="1" applyFill="1" applyBorder="1" applyAlignment="1" applyProtection="1">
      <alignment horizontal="center"/>
    </xf>
    <xf numFmtId="0" fontId="4" fillId="8" borderId="2" xfId="0" applyFont="1" applyFill="1" applyBorder="1" applyAlignment="1" applyProtection="1">
      <alignment horizontal="center"/>
    </xf>
    <xf numFmtId="0" fontId="4" fillId="9" borderId="2" xfId="0" applyFont="1" applyFill="1" applyBorder="1" applyAlignment="1" applyProtection="1">
      <alignment horizontal="center"/>
    </xf>
    <xf numFmtId="0" fontId="2" fillId="3" borderId="0" xfId="0" applyFont="1" applyFill="1" applyProtection="1"/>
    <xf numFmtId="43" fontId="2" fillId="3" borderId="3" xfId="0" applyNumberFormat="1" applyFont="1" applyFill="1" applyBorder="1" applyProtection="1"/>
    <xf numFmtId="43" fontId="2" fillId="3" borderId="3" xfId="0" applyNumberFormat="1" applyFont="1" applyFill="1" applyBorder="1" applyProtection="1">
      <protection locked="0"/>
    </xf>
    <xf numFmtId="9" fontId="2" fillId="0" borderId="0" xfId="2" applyFont="1"/>
    <xf numFmtId="0" fontId="6" fillId="3" borderId="0" xfId="0" applyFont="1" applyFill="1" applyProtection="1"/>
    <xf numFmtId="0" fontId="2" fillId="0" borderId="0" xfId="0" applyFont="1" applyFill="1"/>
    <xf numFmtId="166" fontId="2" fillId="3" borderId="3" xfId="2" applyNumberFormat="1" applyFont="1" applyFill="1" applyBorder="1" applyProtection="1">
      <protection locked="0"/>
    </xf>
    <xf numFmtId="166" fontId="7" fillId="3" borderId="3" xfId="1" applyNumberFormat="1" applyFont="1" applyFill="1" applyBorder="1" applyProtection="1">
      <protection locked="0"/>
    </xf>
    <xf numFmtId="0" fontId="2" fillId="3" borderId="4" xfId="0" applyFont="1" applyFill="1" applyBorder="1" applyProtection="1"/>
    <xf numFmtId="165" fontId="2" fillId="3" borderId="3" xfId="1" applyNumberFormat="1" applyFont="1" applyFill="1" applyBorder="1"/>
    <xf numFmtId="0" fontId="2" fillId="3" borderId="6" xfId="0" applyFont="1" applyFill="1" applyBorder="1" applyProtection="1"/>
    <xf numFmtId="0" fontId="2" fillId="3" borderId="5" xfId="0" applyFont="1" applyFill="1" applyBorder="1" applyProtection="1"/>
    <xf numFmtId="0" fontId="2" fillId="3" borderId="5" xfId="0" applyFont="1" applyFill="1" applyBorder="1" applyProtection="1">
      <protection locked="0"/>
    </xf>
    <xf numFmtId="167" fontId="2" fillId="3" borderId="3" xfId="0" applyNumberFormat="1" applyFont="1" applyFill="1" applyBorder="1" applyProtection="1"/>
    <xf numFmtId="167" fontId="2" fillId="3" borderId="3" xfId="0" applyNumberFormat="1" applyFont="1" applyFill="1" applyBorder="1" applyProtection="1">
      <protection locked="0"/>
    </xf>
    <xf numFmtId="3" fontId="2" fillId="0" borderId="0" xfId="0" applyNumberFormat="1" applyFont="1"/>
    <xf numFmtId="0" fontId="2" fillId="0" borderId="0" xfId="0" applyFont="1" applyFill="1" applyAlignment="1">
      <alignment horizontal="right"/>
    </xf>
    <xf numFmtId="164" fontId="2" fillId="0" borderId="0" xfId="2" applyNumberFormat="1" applyFont="1" applyFill="1"/>
    <xf numFmtId="164" fontId="2" fillId="0" borderId="0" xfId="2" applyNumberFormat="1" applyFont="1" applyFill="1" applyProtection="1">
      <protection locked="0"/>
    </xf>
    <xf numFmtId="166" fontId="2" fillId="0" borderId="0" xfId="0" applyNumberFormat="1" applyFont="1" applyFill="1" applyProtection="1">
      <protection locked="0"/>
    </xf>
    <xf numFmtId="0" fontId="3" fillId="2" borderId="0" xfId="0" applyFont="1" applyFill="1"/>
    <xf numFmtId="0" fontId="3" fillId="3" borderId="0" xfId="0" applyFont="1" applyFill="1"/>
    <xf numFmtId="0" fontId="5" fillId="3" borderId="0" xfId="0" applyFont="1" applyFill="1"/>
    <xf numFmtId="0" fontId="4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2" fillId="0" borderId="0" xfId="0" applyFont="1" applyBorder="1" applyProtection="1">
      <protection locked="0"/>
    </xf>
    <xf numFmtId="0" fontId="2" fillId="3" borderId="3" xfId="0" applyFont="1" applyFill="1" applyBorder="1"/>
    <xf numFmtId="0" fontId="6" fillId="3" borderId="0" xfId="0" applyFont="1" applyFill="1"/>
    <xf numFmtId="166" fontId="2" fillId="3" borderId="3" xfId="1" applyNumberFormat="1" applyFont="1" applyFill="1" applyBorder="1"/>
    <xf numFmtId="9" fontId="2" fillId="3" borderId="3" xfId="2" applyNumberFormat="1" applyFont="1" applyFill="1" applyBorder="1"/>
    <xf numFmtId="9" fontId="2" fillId="3" borderId="3" xfId="2" applyFont="1" applyFill="1" applyBorder="1"/>
    <xf numFmtId="10" fontId="2" fillId="0" borderId="0" xfId="2" applyNumberFormat="1" applyFont="1"/>
    <xf numFmtId="164" fontId="2" fillId="3" borderId="3" xfId="2" applyNumberFormat="1" applyFont="1" applyFill="1" applyBorder="1"/>
    <xf numFmtId="164" fontId="2" fillId="0" borderId="0" xfId="0" applyNumberFormat="1" applyFont="1"/>
    <xf numFmtId="164" fontId="2" fillId="3" borderId="3" xfId="0" applyNumberFormat="1" applyFont="1" applyFill="1" applyBorder="1" applyProtection="1">
      <protection locked="0"/>
    </xf>
    <xf numFmtId="166" fontId="2" fillId="3" borderId="3" xfId="0" applyNumberFormat="1" applyFont="1" applyFill="1" applyBorder="1"/>
    <xf numFmtId="0" fontId="2" fillId="3" borderId="4" xfId="0" applyFont="1" applyFill="1" applyBorder="1"/>
    <xf numFmtId="164" fontId="2" fillId="3" borderId="5" xfId="2" applyNumberFormat="1" applyFont="1" applyFill="1" applyBorder="1"/>
    <xf numFmtId="165" fontId="2" fillId="0" borderId="0" xfId="0" applyNumberFormat="1" applyFont="1"/>
    <xf numFmtId="165" fontId="2" fillId="3" borderId="3" xfId="0" applyNumberFormat="1" applyFont="1" applyFill="1" applyBorder="1"/>
    <xf numFmtId="0" fontId="2" fillId="3" borderId="6" xfId="0" applyFont="1" applyFill="1" applyBorder="1"/>
    <xf numFmtId="166" fontId="2" fillId="3" borderId="5" xfId="1" applyNumberFormat="1" applyFont="1" applyFill="1" applyBorder="1"/>
    <xf numFmtId="0" fontId="2" fillId="3" borderId="0" xfId="0" applyFont="1" applyFill="1" applyBorder="1"/>
    <xf numFmtId="164" fontId="7" fillId="3" borderId="3" xfId="2" applyNumberFormat="1" applyFont="1" applyFill="1" applyBorder="1"/>
    <xf numFmtId="166" fontId="7" fillId="3" borderId="3" xfId="1" applyNumberFormat="1" applyFont="1" applyFill="1" applyBorder="1"/>
    <xf numFmtId="166" fontId="2" fillId="3" borderId="3" xfId="1" applyNumberFormat="1" applyFont="1" applyFill="1" applyBorder="1" applyAlignment="1">
      <alignment horizontal="right"/>
    </xf>
    <xf numFmtId="165" fontId="2" fillId="3" borderId="3" xfId="1" applyNumberFormat="1" applyFont="1" applyFill="1" applyBorder="1" applyAlignment="1">
      <alignment horizontal="right"/>
    </xf>
    <xf numFmtId="165" fontId="7" fillId="3" borderId="3" xfId="1" applyNumberFormat="1" applyFont="1" applyFill="1" applyBorder="1"/>
    <xf numFmtId="165" fontId="7" fillId="3" borderId="3" xfId="1" applyNumberFormat="1" applyFont="1" applyFill="1" applyBorder="1" applyAlignment="1">
      <alignment horizontal="right"/>
    </xf>
    <xf numFmtId="165" fontId="7" fillId="3" borderId="3" xfId="1" applyNumberFormat="1" applyFont="1" applyFill="1" applyBorder="1" applyProtection="1">
      <protection locked="0"/>
    </xf>
    <xf numFmtId="9" fontId="2" fillId="0" borderId="0" xfId="0" applyNumberFormat="1" applyFont="1" applyProtection="1">
      <protection locked="0"/>
    </xf>
    <xf numFmtId="0" fontId="11" fillId="0" borderId="0" xfId="0" applyFont="1" applyFill="1" applyProtection="1">
      <protection locked="0"/>
    </xf>
    <xf numFmtId="0" fontId="2" fillId="0" borderId="0" xfId="0" applyFont="1" applyFill="1" applyBorder="1"/>
    <xf numFmtId="0" fontId="11" fillId="0" borderId="0" xfId="0" applyFont="1" applyFill="1" applyBorder="1" applyProtection="1">
      <protection locked="0"/>
    </xf>
    <xf numFmtId="166" fontId="11" fillId="0" borderId="0" xfId="1" applyNumberFormat="1" applyFont="1" applyFill="1" applyBorder="1" applyProtection="1">
      <protection locked="0"/>
    </xf>
    <xf numFmtId="43" fontId="2" fillId="3" borderId="3" xfId="1" applyFont="1" applyFill="1" applyBorder="1"/>
    <xf numFmtId="166" fontId="2" fillId="0" borderId="0" xfId="1" applyNumberFormat="1" applyFont="1" applyFill="1" applyBorder="1" applyAlignment="1" applyProtection="1">
      <alignment horizontal="right"/>
      <protection locked="0"/>
    </xf>
    <xf numFmtId="9" fontId="2" fillId="0" borderId="0" xfId="2" applyNumberFormat="1" applyFont="1" applyFill="1" applyBorder="1"/>
    <xf numFmtId="9" fontId="2" fillId="3" borderId="3" xfId="2" applyFont="1" applyFill="1" applyBorder="1" applyAlignment="1">
      <alignment horizontal="right"/>
    </xf>
    <xf numFmtId="9" fontId="2" fillId="3" borderId="3" xfId="2" applyFont="1" applyFill="1" applyBorder="1" applyAlignment="1" applyProtection="1">
      <alignment horizontal="right"/>
      <protection locked="0"/>
    </xf>
    <xf numFmtId="9" fontId="2" fillId="3" borderId="3" xfId="2" applyNumberFormat="1" applyFont="1" applyFill="1" applyBorder="1" applyAlignment="1">
      <alignment horizontal="right"/>
    </xf>
    <xf numFmtId="9" fontId="2" fillId="3" borderId="3" xfId="0" applyNumberFormat="1" applyFont="1" applyFill="1" applyBorder="1"/>
    <xf numFmtId="166" fontId="2" fillId="0" borderId="0" xfId="1" applyNumberFormat="1" applyFont="1" applyFill="1" applyBorder="1"/>
    <xf numFmtId="43" fontId="2" fillId="0" borderId="0" xfId="1" applyNumberFormat="1" applyFont="1"/>
    <xf numFmtId="165" fontId="2" fillId="0" borderId="0" xfId="1" applyNumberFormat="1" applyFont="1" applyFill="1" applyBorder="1"/>
    <xf numFmtId="166" fontId="2" fillId="0" borderId="0" xfId="1" applyNumberFormat="1" applyFont="1" applyFill="1" applyBorder="1" applyAlignment="1">
      <alignment horizontal="right"/>
    </xf>
    <xf numFmtId="164" fontId="2" fillId="0" borderId="0" xfId="2" applyNumberFormat="1" applyFont="1" applyFill="1" applyBorder="1"/>
    <xf numFmtId="165" fontId="2" fillId="3" borderId="3" xfId="1" applyNumberFormat="1" applyFont="1" applyFill="1" applyBorder="1" applyAlignment="1" applyProtection="1">
      <alignment horizontal="left" indent="1"/>
      <protection locked="0"/>
    </xf>
    <xf numFmtId="165" fontId="2" fillId="3" borderId="3" xfId="1" applyNumberFormat="1" applyFont="1" applyFill="1" applyBorder="1" applyAlignment="1">
      <alignment horizontal="left" indent="1"/>
    </xf>
    <xf numFmtId="166" fontId="2" fillId="3" borderId="3" xfId="3" applyNumberFormat="1" applyFont="1" applyFill="1" applyBorder="1" applyProtection="1">
      <protection locked="0"/>
    </xf>
    <xf numFmtId="166" fontId="2" fillId="3" borderId="3" xfId="3" applyNumberFormat="1" applyFont="1" applyFill="1" applyBorder="1"/>
    <xf numFmtId="166" fontId="2" fillId="0" borderId="0" xfId="0" applyNumberFormat="1" applyFont="1" applyFill="1" applyBorder="1"/>
    <xf numFmtId="10" fontId="2" fillId="0" borderId="0" xfId="2" applyNumberFormat="1" applyFont="1" applyBorder="1"/>
    <xf numFmtId="164" fontId="2" fillId="0" borderId="8" xfId="2" applyNumberFormat="1" applyFont="1" applyFill="1" applyBorder="1"/>
    <xf numFmtId="164" fontId="2" fillId="3" borderId="9" xfId="2" applyNumberFormat="1" applyFont="1" applyFill="1" applyBorder="1"/>
    <xf numFmtId="164" fontId="2" fillId="3" borderId="3" xfId="0" applyNumberFormat="1" applyFont="1" applyFill="1" applyBorder="1"/>
    <xf numFmtId="166" fontId="14" fillId="11" borderId="3" xfId="0" applyNumberFormat="1" applyFont="1" applyFill="1" applyBorder="1"/>
    <xf numFmtId="166" fontId="2" fillId="3" borderId="3" xfId="2" applyNumberFormat="1" applyFont="1" applyFill="1" applyBorder="1"/>
    <xf numFmtId="166" fontId="2" fillId="0" borderId="0" xfId="2" applyNumberFormat="1" applyFont="1" applyFill="1" applyBorder="1" applyProtection="1">
      <protection locked="0"/>
    </xf>
    <xf numFmtId="169" fontId="2" fillId="0" borderId="0" xfId="1" applyNumberFormat="1" applyFont="1"/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3" fillId="2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166" fontId="2" fillId="0" borderId="0" xfId="1" applyNumberFormat="1" applyFont="1" applyFill="1" applyProtection="1">
      <protection locked="0"/>
    </xf>
    <xf numFmtId="0" fontId="7" fillId="3" borderId="3" xfId="0" applyFont="1" applyFill="1" applyBorder="1"/>
    <xf numFmtId="166" fontId="2" fillId="3" borderId="3" xfId="4" applyNumberFormat="1" applyFont="1" applyFill="1" applyBorder="1"/>
    <xf numFmtId="166" fontId="2" fillId="3" borderId="3" xfId="4" applyNumberFormat="1" applyFont="1" applyFill="1" applyBorder="1" applyProtection="1">
      <protection locked="0"/>
    </xf>
    <xf numFmtId="166" fontId="7" fillId="3" borderId="3" xfId="5" applyNumberFormat="1" applyFont="1" applyFill="1" applyBorder="1"/>
    <xf numFmtId="9" fontId="7" fillId="3" borderId="3" xfId="2" applyFont="1" applyFill="1" applyBorder="1"/>
    <xf numFmtId="9" fontId="7" fillId="3" borderId="3" xfId="0" applyNumberFormat="1" applyFont="1" applyFill="1" applyBorder="1"/>
    <xf numFmtId="170" fontId="2" fillId="3" borderId="3" xfId="1" applyNumberFormat="1" applyFont="1" applyFill="1" applyBorder="1"/>
    <xf numFmtId="164" fontId="7" fillId="3" borderId="3" xfId="0" applyNumberFormat="1" applyFont="1" applyFill="1" applyBorder="1"/>
    <xf numFmtId="166" fontId="2" fillId="3" borderId="3" xfId="5" applyNumberFormat="1" applyFont="1" applyFill="1" applyBorder="1"/>
    <xf numFmtId="9" fontId="2" fillId="0" borderId="0" xfId="2" applyFont="1" applyFill="1" applyBorder="1"/>
    <xf numFmtId="169" fontId="2" fillId="0" borderId="0" xfId="1" applyNumberFormat="1" applyFont="1" applyFill="1" applyBorder="1"/>
    <xf numFmtId="0" fontId="15" fillId="3" borderId="3" xfId="0" applyFont="1" applyFill="1" applyBorder="1"/>
    <xf numFmtId="0" fontId="15" fillId="3" borderId="3" xfId="0" applyFont="1" applyFill="1" applyBorder="1" applyProtection="1">
      <protection locked="0"/>
    </xf>
    <xf numFmtId="171" fontId="2" fillId="0" borderId="0" xfId="2" applyNumberFormat="1" applyFont="1" applyFill="1" applyBorder="1"/>
    <xf numFmtId="164" fontId="2" fillId="3" borderId="9" xfId="2" applyNumberFormat="1" applyFont="1" applyFill="1" applyBorder="1" applyProtection="1">
      <protection locked="0"/>
    </xf>
    <xf numFmtId="164" fontId="7" fillId="3" borderId="5" xfId="2" applyNumberFormat="1" applyFont="1" applyFill="1" applyBorder="1"/>
    <xf numFmtId="1" fontId="2" fillId="3" borderId="3" xfId="0" applyNumberFormat="1" applyFont="1" applyFill="1" applyBorder="1"/>
    <xf numFmtId="1" fontId="2" fillId="3" borderId="3" xfId="0" applyNumberFormat="1" applyFont="1" applyFill="1" applyBorder="1" applyProtection="1">
      <protection locked="0"/>
    </xf>
    <xf numFmtId="166" fontId="2" fillId="3" borderId="9" xfId="1" applyNumberFormat="1" applyFont="1" applyFill="1" applyBorder="1"/>
    <xf numFmtId="166" fontId="7" fillId="3" borderId="5" xfId="1" applyNumberFormat="1" applyFont="1" applyFill="1" applyBorder="1"/>
    <xf numFmtId="166" fontId="2" fillId="3" borderId="5" xfId="4" applyNumberFormat="1" applyFont="1" applyFill="1" applyBorder="1"/>
    <xf numFmtId="166" fontId="2" fillId="3" borderId="5" xfId="4" applyNumberFormat="1" applyFont="1" applyFill="1" applyBorder="1" applyProtection="1">
      <protection locked="0"/>
    </xf>
    <xf numFmtId="166" fontId="2" fillId="3" borderId="9" xfId="4" applyNumberFormat="1" applyFont="1" applyFill="1" applyBorder="1"/>
    <xf numFmtId="166" fontId="2" fillId="3" borderId="9" xfId="4" applyNumberFormat="1" applyFont="1" applyFill="1" applyBorder="1" applyProtection="1">
      <protection locked="0"/>
    </xf>
    <xf numFmtId="166" fontId="2" fillId="3" borderId="9" xfId="1" applyNumberFormat="1" applyFont="1" applyFill="1" applyBorder="1" applyProtection="1">
      <protection locked="0"/>
    </xf>
    <xf numFmtId="166" fontId="2" fillId="3" borderId="3" xfId="4" applyNumberFormat="1" applyFont="1" applyFill="1" applyBorder="1" applyAlignment="1">
      <alignment horizontal="right"/>
    </xf>
    <xf numFmtId="166" fontId="2" fillId="3" borderId="3" xfId="4" applyNumberFormat="1" applyFont="1" applyFill="1" applyBorder="1" applyAlignment="1" applyProtection="1">
      <alignment horizontal="right"/>
      <protection locked="0"/>
    </xf>
    <xf numFmtId="166" fontId="2" fillId="3" borderId="3" xfId="5" applyNumberFormat="1" applyFont="1" applyFill="1" applyBorder="1" applyAlignment="1">
      <alignment horizontal="right"/>
    </xf>
    <xf numFmtId="165" fontId="2" fillId="3" borderId="3" xfId="4" applyNumberFormat="1" applyFont="1" applyFill="1" applyBorder="1" applyAlignment="1">
      <alignment horizontal="right"/>
    </xf>
    <xf numFmtId="165" fontId="2" fillId="3" borderId="3" xfId="4" applyNumberFormat="1" applyFont="1" applyFill="1" applyBorder="1" applyAlignment="1" applyProtection="1">
      <alignment horizontal="right"/>
      <protection locked="0"/>
    </xf>
    <xf numFmtId="165" fontId="2" fillId="3" borderId="3" xfId="5" applyNumberFormat="1" applyFont="1" applyFill="1" applyBorder="1" applyAlignment="1">
      <alignment horizontal="right"/>
    </xf>
    <xf numFmtId="9" fontId="7" fillId="3" borderId="3" xfId="2" applyNumberFormat="1" applyFont="1" applyFill="1" applyBorder="1"/>
    <xf numFmtId="0" fontId="7" fillId="3" borderId="3" xfId="0" applyFont="1" applyFill="1" applyBorder="1" applyProtection="1">
      <protection locked="0"/>
    </xf>
    <xf numFmtId="0" fontId="3" fillId="0" borderId="0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 applyFill="1"/>
    <xf numFmtId="0" fontId="16" fillId="0" borderId="0" xfId="0" applyFont="1" applyFill="1"/>
    <xf numFmtId="10" fontId="16" fillId="0" borderId="0" xfId="0" applyNumberFormat="1" applyFont="1"/>
    <xf numFmtId="10" fontId="16" fillId="0" borderId="0" xfId="0" applyNumberFormat="1" applyFont="1" applyFill="1"/>
    <xf numFmtId="0" fontId="4" fillId="0" borderId="3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13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3" xfId="0" applyFont="1" applyFill="1" applyBorder="1"/>
    <xf numFmtId="0" fontId="18" fillId="12" borderId="0" xfId="0" applyFont="1" applyFill="1" applyBorder="1"/>
    <xf numFmtId="0" fontId="16" fillId="0" borderId="8" xfId="0" applyFont="1" applyFill="1" applyBorder="1"/>
    <xf numFmtId="0" fontId="3" fillId="0" borderId="0" xfId="0" applyFont="1"/>
    <xf numFmtId="0" fontId="19" fillId="12" borderId="0" xfId="0" applyFont="1" applyFill="1" applyBorder="1"/>
    <xf numFmtId="0" fontId="3" fillId="3" borderId="3" xfId="0" applyFont="1" applyFill="1" applyBorder="1"/>
    <xf numFmtId="1" fontId="3" fillId="3" borderId="3" xfId="0" applyNumberFormat="1" applyFont="1" applyFill="1" applyBorder="1"/>
    <xf numFmtId="1" fontId="3" fillId="0" borderId="3" xfId="0" applyNumberFormat="1" applyFont="1" applyFill="1" applyBorder="1"/>
    <xf numFmtId="166" fontId="3" fillId="3" borderId="3" xfId="1" applyNumberFormat="1" applyFont="1" applyFill="1" applyBorder="1"/>
    <xf numFmtId="1" fontId="3" fillId="0" borderId="8" xfId="0" applyNumberFormat="1" applyFont="1" applyFill="1" applyBorder="1"/>
    <xf numFmtId="164" fontId="20" fillId="0" borderId="0" xfId="2" applyNumberFormat="1" applyFont="1"/>
    <xf numFmtId="166" fontId="20" fillId="0" borderId="0" xfId="0" applyNumberFormat="1" applyFont="1"/>
    <xf numFmtId="0" fontId="20" fillId="0" borderId="0" xfId="0" applyFont="1"/>
    <xf numFmtId="0" fontId="14" fillId="12" borderId="0" xfId="0" applyFont="1" applyFill="1" applyBorder="1"/>
    <xf numFmtId="0" fontId="2" fillId="3" borderId="3" xfId="0" applyFont="1" applyFill="1" applyBorder="1" applyAlignment="1">
      <alignment horizontal="right"/>
    </xf>
    <xf numFmtId="1" fontId="2" fillId="0" borderId="3" xfId="0" applyNumberFormat="1" applyFont="1" applyFill="1" applyBorder="1"/>
    <xf numFmtId="1" fontId="2" fillId="0" borderId="8" xfId="0" applyNumberFormat="1" applyFont="1" applyFill="1" applyBorder="1"/>
    <xf numFmtId="164" fontId="16" fillId="0" borderId="0" xfId="2" applyNumberFormat="1" applyFont="1"/>
    <xf numFmtId="166" fontId="16" fillId="0" borderId="0" xfId="0" applyNumberFormat="1" applyFont="1"/>
    <xf numFmtId="0" fontId="14" fillId="12" borderId="0" xfId="0" quotePrefix="1" applyFont="1" applyFill="1" applyBorder="1"/>
    <xf numFmtId="0" fontId="2" fillId="0" borderId="8" xfId="0" applyFont="1" applyFill="1" applyBorder="1"/>
    <xf numFmtId="164" fontId="2" fillId="0" borderId="3" xfId="0" applyNumberFormat="1" applyFont="1" applyFill="1" applyBorder="1"/>
    <xf numFmtId="164" fontId="2" fillId="0" borderId="0" xfId="0" applyNumberFormat="1" applyFont="1" applyFill="1" applyBorder="1"/>
    <xf numFmtId="164" fontId="2" fillId="0" borderId="8" xfId="0" applyNumberFormat="1" applyFont="1" applyFill="1" applyBorder="1"/>
    <xf numFmtId="164" fontId="2" fillId="0" borderId="3" xfId="2" applyNumberFormat="1" applyFont="1" applyFill="1" applyBorder="1"/>
    <xf numFmtId="1" fontId="2" fillId="3" borderId="3" xfId="2" applyNumberFormat="1" applyFont="1" applyFill="1" applyBorder="1"/>
    <xf numFmtId="166" fontId="2" fillId="0" borderId="3" xfId="1" applyNumberFormat="1" applyFont="1" applyFill="1" applyBorder="1"/>
    <xf numFmtId="0" fontId="14" fillId="3" borderId="0" xfId="0" applyFont="1" applyFill="1" applyBorder="1"/>
    <xf numFmtId="166" fontId="3" fillId="0" borderId="3" xfId="1" applyNumberFormat="1" applyFont="1" applyFill="1" applyBorder="1"/>
    <xf numFmtId="166" fontId="3" fillId="0" borderId="0" xfId="1" applyNumberFormat="1" applyFont="1" applyFill="1" applyBorder="1"/>
    <xf numFmtId="3" fontId="2" fillId="3" borderId="3" xfId="0" applyNumberFormat="1" applyFont="1" applyFill="1" applyBorder="1"/>
    <xf numFmtId="3" fontId="2" fillId="0" borderId="3" xfId="0" applyNumberFormat="1" applyFont="1" applyFill="1" applyBorder="1"/>
    <xf numFmtId="3" fontId="2" fillId="0" borderId="0" xfId="0" applyNumberFormat="1" applyFont="1" applyFill="1" applyBorder="1"/>
    <xf numFmtId="3" fontId="2" fillId="3" borderId="3" xfId="1" applyNumberFormat="1" applyFont="1" applyFill="1" applyBorder="1"/>
    <xf numFmtId="3" fontId="2" fillId="0" borderId="3" xfId="1" applyNumberFormat="1" applyFont="1" applyFill="1" applyBorder="1"/>
    <xf numFmtId="3" fontId="2" fillId="0" borderId="0" xfId="1" applyNumberFormat="1" applyFont="1" applyFill="1" applyBorder="1"/>
    <xf numFmtId="0" fontId="2" fillId="3" borderId="0" xfId="0" quotePrefix="1" applyFont="1" applyFill="1"/>
    <xf numFmtId="43" fontId="3" fillId="3" borderId="3" xfId="1" applyNumberFormat="1" applyFont="1" applyFill="1" applyBorder="1"/>
    <xf numFmtId="43" fontId="3" fillId="0" borderId="3" xfId="1" applyNumberFormat="1" applyFont="1" applyFill="1" applyBorder="1"/>
    <xf numFmtId="43" fontId="3" fillId="0" borderId="0" xfId="1" applyNumberFormat="1" applyFont="1" applyFill="1" applyBorder="1"/>
    <xf numFmtId="43" fontId="2" fillId="3" borderId="3" xfId="1" applyNumberFormat="1" applyFont="1" applyFill="1" applyBorder="1"/>
    <xf numFmtId="43" fontId="2" fillId="0" borderId="3" xfId="1" applyNumberFormat="1" applyFont="1" applyFill="1" applyBorder="1"/>
    <xf numFmtId="43" fontId="2" fillId="0" borderId="0" xfId="1" applyNumberFormat="1" applyFont="1" applyFill="1" applyBorder="1"/>
    <xf numFmtId="43" fontId="2" fillId="3" borderId="3" xfId="1" applyNumberFormat="1" applyFont="1" applyFill="1" applyBorder="1" applyAlignment="1">
      <alignment horizontal="right"/>
    </xf>
    <xf numFmtId="43" fontId="2" fillId="0" borderId="3" xfId="1" applyNumberFormat="1" applyFont="1" applyFill="1" applyBorder="1" applyAlignment="1">
      <alignment horizontal="right"/>
    </xf>
    <xf numFmtId="43" fontId="2" fillId="0" borderId="0" xfId="1" applyNumberFormat="1" applyFont="1" applyFill="1" applyBorder="1" applyAlignment="1">
      <alignment horizontal="right"/>
    </xf>
    <xf numFmtId="43" fontId="2" fillId="3" borderId="3" xfId="1" applyFont="1" applyFill="1" applyBorder="1" applyAlignment="1">
      <alignment horizontal="right"/>
    </xf>
    <xf numFmtId="0" fontId="2" fillId="3" borderId="3" xfId="1" applyNumberFormat="1" applyFont="1" applyFill="1" applyBorder="1"/>
    <xf numFmtId="0" fontId="14" fillId="0" borderId="0" xfId="0" applyFont="1" applyFill="1" applyBorder="1"/>
    <xf numFmtId="165" fontId="2" fillId="0" borderId="0" xfId="1" applyNumberFormat="1" applyFont="1" applyFill="1" applyBorder="1" applyAlignment="1">
      <alignment horizontal="right"/>
    </xf>
    <xf numFmtId="9" fontId="2" fillId="0" borderId="0" xfId="0" applyNumberFormat="1" applyFont="1" applyFill="1" applyBorder="1"/>
    <xf numFmtId="0" fontId="16" fillId="0" borderId="0" xfId="0" applyFont="1" applyFill="1" applyBorder="1"/>
    <xf numFmtId="166" fontId="15" fillId="0" borderId="0" xfId="0" applyNumberFormat="1" applyFont="1"/>
    <xf numFmtId="0" fontId="2" fillId="2" borderId="1" xfId="0" applyFont="1" applyFill="1" applyBorder="1"/>
    <xf numFmtId="0" fontId="3" fillId="3" borderId="7" xfId="0" applyFont="1" applyFill="1" applyBorder="1"/>
    <xf numFmtId="0" fontId="2" fillId="0" borderId="3" xfId="0" applyFont="1" applyBorder="1"/>
    <xf numFmtId="0" fontId="5" fillId="3" borderId="7" xfId="0" applyFont="1" applyFill="1" applyBorder="1"/>
    <xf numFmtId="0" fontId="2" fillId="3" borderId="7" xfId="0" applyFont="1" applyFill="1" applyBorder="1"/>
    <xf numFmtId="0" fontId="2" fillId="3" borderId="7" xfId="0" quotePrefix="1" applyFont="1" applyFill="1" applyBorder="1"/>
    <xf numFmtId="166" fontId="2" fillId="3" borderId="8" xfId="1" applyNumberFormat="1" applyFont="1" applyFill="1" applyBorder="1"/>
    <xf numFmtId="166" fontId="2" fillId="3" borderId="7" xfId="1" applyNumberFormat="1" applyFont="1" applyFill="1" applyBorder="1"/>
    <xf numFmtId="166" fontId="2" fillId="3" borderId="13" xfId="1" applyNumberFormat="1" applyFont="1" applyFill="1" applyBorder="1"/>
    <xf numFmtId="166" fontId="15" fillId="3" borderId="3" xfId="1" applyNumberFormat="1" applyFont="1" applyFill="1" applyBorder="1"/>
    <xf numFmtId="0" fontId="2" fillId="3" borderId="0" xfId="0" quotePrefix="1" applyFont="1" applyFill="1" applyBorder="1"/>
    <xf numFmtId="0" fontId="15" fillId="0" borderId="0" xfId="0" applyFont="1" applyFill="1"/>
    <xf numFmtId="166" fontId="15" fillId="0" borderId="0" xfId="0" applyNumberFormat="1" applyFont="1" applyFill="1"/>
    <xf numFmtId="166" fontId="2" fillId="3" borderId="2" xfId="1" applyNumberFormat="1" applyFont="1" applyFill="1" applyBorder="1"/>
    <xf numFmtId="0" fontId="3" fillId="3" borderId="7" xfId="0" quotePrefix="1" applyFont="1" applyFill="1" applyBorder="1"/>
    <xf numFmtId="166" fontId="3" fillId="3" borderId="13" xfId="1" applyNumberFormat="1" applyFont="1" applyFill="1" applyBorder="1"/>
    <xf numFmtId="0" fontId="2" fillId="3" borderId="7" xfId="0" quotePrefix="1" applyFont="1" applyFill="1" applyBorder="1" applyAlignment="1">
      <alignment horizontal="left" indent="1"/>
    </xf>
    <xf numFmtId="0" fontId="2" fillId="3" borderId="7" xfId="0" applyFont="1" applyFill="1" applyBorder="1" applyAlignment="1">
      <alignment horizontal="left" indent="1"/>
    </xf>
    <xf numFmtId="166" fontId="3" fillId="3" borderId="2" xfId="1" applyNumberFormat="1" applyFont="1" applyFill="1" applyBorder="1"/>
    <xf numFmtId="166" fontId="3" fillId="3" borderId="9" xfId="1" applyNumberFormat="1" applyFont="1" applyFill="1" applyBorder="1"/>
    <xf numFmtId="172" fontId="21" fillId="14" borderId="14" xfId="6" applyNumberFormat="1" applyFont="1" applyFill="1" applyBorder="1" applyAlignment="1">
      <alignment horizontal="center" vertical="center" wrapText="1"/>
    </xf>
    <xf numFmtId="172" fontId="21" fillId="14" borderId="15" xfId="6" applyNumberFormat="1" applyFont="1" applyFill="1" applyBorder="1" applyAlignment="1">
      <alignment horizontal="center" vertical="center" wrapText="1"/>
    </xf>
    <xf numFmtId="172" fontId="22" fillId="15" borderId="16" xfId="6" applyNumberFormat="1" applyFont="1" applyFill="1" applyBorder="1" applyAlignment="1">
      <alignment vertical="center" wrapText="1"/>
    </xf>
    <xf numFmtId="173" fontId="22" fillId="15" borderId="16" xfId="1" applyNumberFormat="1" applyFont="1" applyFill="1" applyBorder="1" applyAlignment="1">
      <alignment horizontal="center" vertical="center" wrapText="1"/>
    </xf>
    <xf numFmtId="173" fontId="22" fillId="0" borderId="16" xfId="1" applyNumberFormat="1" applyFont="1" applyFill="1" applyBorder="1" applyAlignment="1">
      <alignment horizontal="center" vertical="center" wrapText="1"/>
    </xf>
    <xf numFmtId="174" fontId="22" fillId="15" borderId="16" xfId="6" applyNumberFormat="1" applyFont="1" applyFill="1" applyBorder="1" applyAlignment="1">
      <alignment horizontal="center" vertical="center" wrapText="1"/>
    </xf>
    <xf numFmtId="10" fontId="0" fillId="0" borderId="0" xfId="2" applyNumberFormat="1" applyFont="1"/>
    <xf numFmtId="173" fontId="7" fillId="15" borderId="16" xfId="1" applyNumberFormat="1" applyFont="1" applyFill="1" applyBorder="1" applyAlignment="1">
      <alignment horizontal="center" vertical="center" wrapText="1"/>
    </xf>
    <xf numFmtId="172" fontId="21" fillId="14" borderId="14" xfId="6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172" fontId="22" fillId="15" borderId="16" xfId="6" applyFont="1" applyFill="1" applyBorder="1" applyAlignment="1">
      <alignment vertical="center" wrapText="1"/>
    </xf>
    <xf numFmtId="164" fontId="22" fillId="15" borderId="16" xfId="2" applyNumberFormat="1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/>
    </xf>
    <xf numFmtId="43" fontId="2" fillId="0" borderId="0" xfId="1" applyFont="1" applyProtection="1">
      <protection locked="0"/>
    </xf>
    <xf numFmtId="165" fontId="2" fillId="0" borderId="0" xfId="1" applyNumberFormat="1" applyFont="1" applyFill="1"/>
    <xf numFmtId="9" fontId="2" fillId="0" borderId="0" xfId="2" applyNumberFormat="1" applyFont="1" applyFill="1" applyBorder="1" applyProtection="1">
      <protection locked="0"/>
    </xf>
    <xf numFmtId="43" fontId="2" fillId="0" borderId="0" xfId="1" applyNumberFormat="1" applyFont="1" applyFill="1" applyProtection="1">
      <protection locked="0"/>
    </xf>
    <xf numFmtId="9" fontId="2" fillId="0" borderId="0" xfId="2" applyNumberFormat="1" applyFont="1" applyProtection="1">
      <protection locked="0"/>
    </xf>
    <xf numFmtId="164" fontId="16" fillId="0" borderId="0" xfId="0" applyNumberFormat="1" applyFont="1"/>
    <xf numFmtId="166" fontId="16" fillId="0" borderId="0" xfId="1" applyNumberFormat="1" applyFont="1"/>
    <xf numFmtId="43" fontId="16" fillId="0" borderId="0" xfId="0" applyNumberFormat="1" applyFont="1"/>
    <xf numFmtId="1" fontId="3" fillId="0" borderId="0" xfId="0" applyNumberFormat="1" applyFont="1" applyFill="1" applyBorder="1"/>
    <xf numFmtId="164" fontId="3" fillId="0" borderId="0" xfId="2" applyNumberFormat="1" applyFont="1" applyFill="1" applyBorder="1"/>
    <xf numFmtId="1" fontId="16" fillId="0" borderId="0" xfId="0" applyNumberFormat="1" applyFont="1"/>
    <xf numFmtId="0" fontId="4" fillId="9" borderId="2" xfId="0" applyFont="1" applyFill="1" applyBorder="1" applyAlignment="1">
      <alignment horizontal="center"/>
    </xf>
    <xf numFmtId="0" fontId="2" fillId="0" borderId="7" xfId="0" quotePrefix="1" applyFont="1" applyFill="1" applyBorder="1"/>
    <xf numFmtId="0" fontId="2" fillId="0" borderId="7" xfId="0" applyFont="1" applyFill="1" applyBorder="1"/>
    <xf numFmtId="165" fontId="2" fillId="0" borderId="3" xfId="1" applyNumberFormat="1" applyFont="1" applyFill="1" applyBorder="1"/>
    <xf numFmtId="166" fontId="2" fillId="0" borderId="8" xfId="1" applyNumberFormat="1" applyFont="1" applyFill="1" applyBorder="1"/>
    <xf numFmtId="165" fontId="2" fillId="0" borderId="8" xfId="1" applyNumberFormat="1" applyFont="1" applyFill="1" applyBorder="1"/>
    <xf numFmtId="43" fontId="2" fillId="3" borderId="3" xfId="1" applyNumberFormat="1" applyFont="1" applyFill="1" applyBorder="1" applyAlignment="1" applyProtection="1">
      <alignment horizontal="right"/>
      <protection locked="0"/>
    </xf>
    <xf numFmtId="165" fontId="7" fillId="3" borderId="3" xfId="1" applyNumberFormat="1" applyFont="1" applyFill="1" applyBorder="1" applyAlignment="1">
      <alignment horizontal="left" indent="1"/>
    </xf>
    <xf numFmtId="43" fontId="2" fillId="3" borderId="3" xfId="1" applyNumberFormat="1" applyFont="1" applyFill="1" applyBorder="1" applyProtection="1">
      <protection locked="0"/>
    </xf>
    <xf numFmtId="0" fontId="4" fillId="9" borderId="2" xfId="0" applyFont="1" applyFill="1" applyBorder="1" applyAlignment="1" applyProtection="1">
      <alignment horizontal="center" vertical="center" wrapText="1"/>
      <protection locked="0"/>
    </xf>
    <xf numFmtId="0" fontId="0" fillId="9" borderId="2" xfId="0" applyFill="1" applyBorder="1" applyAlignment="1" applyProtection="1">
      <alignment vertical="center" wrapText="1"/>
      <protection locked="0"/>
    </xf>
    <xf numFmtId="0" fontId="4" fillId="10" borderId="2" xfId="0" applyNumberFormat="1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 wrapText="1"/>
      <protection locked="0"/>
    </xf>
    <xf numFmtId="0" fontId="4" fillId="7" borderId="2" xfId="0" applyFont="1" applyFill="1" applyBorder="1" applyAlignment="1" applyProtection="1">
      <alignment horizontal="center" vertical="center" wrapText="1"/>
      <protection locked="0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4" borderId="2" xfId="0" applyNumberFormat="1" applyFont="1" applyFill="1" applyBorder="1" applyAlignment="1" applyProtection="1">
      <alignment horizontal="center" wrapText="1"/>
      <protection locked="0"/>
    </xf>
    <xf numFmtId="0" fontId="4" fillId="5" borderId="2" xfId="0" applyNumberFormat="1" applyFont="1" applyFill="1" applyBorder="1" applyAlignment="1" applyProtection="1">
      <alignment horizontal="center" wrapText="1"/>
      <protection locked="0"/>
    </xf>
    <xf numFmtId="0" fontId="4" fillId="6" borderId="2" xfId="0" applyNumberFormat="1" applyFont="1" applyFill="1" applyBorder="1" applyAlignment="1" applyProtection="1">
      <alignment horizontal="center" wrapText="1"/>
      <protection locked="0"/>
    </xf>
    <xf numFmtId="0" fontId="4" fillId="7" borderId="2" xfId="0" applyNumberFormat="1" applyFont="1" applyFill="1" applyBorder="1" applyAlignment="1" applyProtection="1">
      <alignment horizontal="center" wrapText="1"/>
      <protection locked="0"/>
    </xf>
    <xf numFmtId="0" fontId="4" fillId="8" borderId="2" xfId="0" applyNumberFormat="1" applyFont="1" applyFill="1" applyBorder="1" applyAlignment="1" applyProtection="1">
      <alignment horizontal="center" wrapText="1"/>
      <protection locked="0"/>
    </xf>
    <xf numFmtId="0" fontId="4" fillId="9" borderId="2" xfId="0" applyNumberFormat="1" applyFont="1" applyFill="1" applyBorder="1" applyAlignment="1" applyProtection="1">
      <alignment horizontal="center" wrapText="1"/>
      <protection locked="0"/>
    </xf>
    <xf numFmtId="0" fontId="4" fillId="9" borderId="2" xfId="0" applyNumberFormat="1" applyFont="1" applyFill="1" applyBorder="1" applyAlignment="1" applyProtection="1">
      <alignment horizontal="center" wrapText="1"/>
    </xf>
    <xf numFmtId="0" fontId="4" fillId="9" borderId="2" xfId="0" applyFont="1" applyFill="1" applyBorder="1" applyAlignment="1" applyProtection="1">
      <alignment horizontal="center" wrapText="1"/>
    </xf>
    <xf numFmtId="0" fontId="4" fillId="4" borderId="2" xfId="0" applyNumberFormat="1" applyFont="1" applyFill="1" applyBorder="1" applyAlignment="1" applyProtection="1">
      <alignment horizontal="center" wrapText="1"/>
    </xf>
    <xf numFmtId="0" fontId="4" fillId="5" borderId="2" xfId="0" applyNumberFormat="1" applyFont="1" applyFill="1" applyBorder="1" applyAlignment="1" applyProtection="1">
      <alignment horizontal="center" wrapText="1"/>
    </xf>
    <xf numFmtId="0" fontId="4" fillId="6" borderId="2" xfId="0" applyNumberFormat="1" applyFont="1" applyFill="1" applyBorder="1" applyAlignment="1" applyProtection="1">
      <alignment horizontal="center" wrapText="1"/>
    </xf>
    <xf numFmtId="0" fontId="4" fillId="7" borderId="2" xfId="0" applyNumberFormat="1" applyFont="1" applyFill="1" applyBorder="1" applyAlignment="1" applyProtection="1">
      <alignment horizontal="center" wrapText="1"/>
    </xf>
    <xf numFmtId="0" fontId="4" fillId="8" borderId="2" xfId="0" applyNumberFormat="1" applyFont="1" applyFill="1" applyBorder="1" applyAlignment="1" applyProtection="1">
      <alignment horizontal="center" wrapText="1"/>
    </xf>
    <xf numFmtId="0" fontId="4" fillId="8" borderId="2" xfId="0" applyFont="1" applyFill="1" applyBorder="1" applyAlignment="1" applyProtection="1">
      <alignment horizontal="center" wrapText="1"/>
    </xf>
    <xf numFmtId="0" fontId="4" fillId="9" borderId="2" xfId="0" applyFont="1" applyFill="1" applyBorder="1" applyAlignment="1" applyProtection="1">
      <alignment horizontal="center" vertical="center" wrapText="1"/>
    </xf>
    <xf numFmtId="0" fontId="0" fillId="9" borderId="2" xfId="0" applyFill="1" applyBorder="1" applyAlignment="1" applyProtection="1">
      <alignment vertical="center" wrapText="1"/>
    </xf>
    <xf numFmtId="0" fontId="4" fillId="10" borderId="2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center" vertical="center" wrapText="1"/>
    </xf>
    <xf numFmtId="0" fontId="4" fillId="7" borderId="2" xfId="0" applyFont="1" applyFill="1" applyBorder="1" applyAlignment="1" applyProtection="1">
      <alignment horizontal="center" vertical="center" wrapText="1"/>
    </xf>
    <xf numFmtId="0" fontId="4" fillId="8" borderId="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4" borderId="2" xfId="0" applyNumberFormat="1" applyFont="1" applyFill="1" applyBorder="1" applyAlignment="1">
      <alignment horizontal="center" wrapText="1"/>
    </xf>
    <xf numFmtId="0" fontId="4" fillId="5" borderId="2" xfId="0" applyNumberFormat="1" applyFont="1" applyFill="1" applyBorder="1" applyAlignment="1">
      <alignment horizontal="center" wrapText="1"/>
    </xf>
    <xf numFmtId="0" fontId="4" fillId="6" borderId="2" xfId="0" applyNumberFormat="1" applyFont="1" applyFill="1" applyBorder="1" applyAlignment="1">
      <alignment horizontal="center" wrapText="1"/>
    </xf>
    <xf numFmtId="0" fontId="4" fillId="7" borderId="2" xfId="0" applyNumberFormat="1" applyFont="1" applyFill="1" applyBorder="1" applyAlignment="1">
      <alignment horizontal="center" wrapText="1"/>
    </xf>
    <xf numFmtId="0" fontId="4" fillId="8" borderId="2" xfId="0" applyNumberFormat="1" applyFont="1" applyFill="1" applyBorder="1" applyAlignment="1">
      <alignment horizontal="center" wrapText="1"/>
    </xf>
    <xf numFmtId="0" fontId="4" fillId="9" borderId="2" xfId="0" applyNumberFormat="1" applyFont="1" applyFill="1" applyBorder="1" applyAlignment="1">
      <alignment horizontal="center" wrapText="1"/>
    </xf>
    <xf numFmtId="0" fontId="4" fillId="9" borderId="2" xfId="0" applyFont="1" applyFill="1" applyBorder="1" applyAlignment="1">
      <alignment horizontal="center" vertical="center" wrapText="1"/>
    </xf>
    <xf numFmtId="0" fontId="0" fillId="9" borderId="2" xfId="0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 wrapText="1"/>
    </xf>
    <xf numFmtId="0" fontId="4" fillId="8" borderId="2" xfId="0" applyFont="1" applyFill="1" applyBorder="1" applyAlignment="1">
      <alignment horizontal="center" wrapText="1"/>
    </xf>
    <xf numFmtId="0" fontId="4" fillId="13" borderId="10" xfId="0" applyNumberFormat="1" applyFont="1" applyFill="1" applyBorder="1" applyAlignment="1">
      <alignment horizontal="center" wrapText="1"/>
    </xf>
    <xf numFmtId="0" fontId="4" fillId="13" borderId="11" xfId="0" applyNumberFormat="1" applyFont="1" applyFill="1" applyBorder="1" applyAlignment="1">
      <alignment horizontal="center" wrapText="1"/>
    </xf>
    <xf numFmtId="0" fontId="4" fillId="13" borderId="12" xfId="0" applyNumberFormat="1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center" wrapText="1"/>
    </xf>
    <xf numFmtId="0" fontId="4" fillId="10" borderId="11" xfId="0" applyFont="1" applyFill="1" applyBorder="1" applyAlignment="1">
      <alignment horizontal="center" wrapText="1"/>
    </xf>
    <xf numFmtId="0" fontId="4" fillId="10" borderId="12" xfId="0" applyFont="1" applyFill="1" applyBorder="1" applyAlignment="1">
      <alignment horizontal="center" wrapText="1"/>
    </xf>
    <xf numFmtId="0" fontId="4" fillId="10" borderId="2" xfId="0" applyFont="1" applyFill="1" applyBorder="1" applyAlignment="1">
      <alignment horizontal="center" wrapText="1"/>
    </xf>
    <xf numFmtId="0" fontId="4" fillId="10" borderId="2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172" fontId="21" fillId="14" borderId="14" xfId="6" applyNumberFormat="1" applyFont="1" applyFill="1" applyBorder="1" applyAlignment="1">
      <alignment horizontal="center" vertical="center" wrapText="1"/>
    </xf>
    <xf numFmtId="172" fontId="21" fillId="14" borderId="15" xfId="6" applyNumberFormat="1" applyFont="1" applyFill="1" applyBorder="1" applyAlignment="1">
      <alignment horizontal="center" vertical="center" wrapText="1"/>
    </xf>
  </cellXfs>
  <cellStyles count="7">
    <cellStyle name="Comma" xfId="1" builtinId="3"/>
    <cellStyle name="Comma 129" xfId="3"/>
    <cellStyle name="Comma 133" xfId="4"/>
    <cellStyle name="Comma 134" xfId="5"/>
    <cellStyle name="Normal" xfId="0" builtinId="0"/>
    <cellStyle name="Normal 13" xfId="6"/>
    <cellStyle name="Percent" xfId="2" builtinId="5"/>
  </cellStyles>
  <dxfs count="0"/>
  <tableStyles count="0" defaultTableStyle="TableStyleMedium2" defaultPivotStyle="PivotStyleLight16"/>
  <colors>
    <mruColors>
      <color rgb="FF948A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788987</xdr:colOff>
      <xdr:row>3</xdr:row>
      <xdr:rowOff>28645</xdr:rowOff>
    </xdr:to>
    <xdr:pic>
      <xdr:nvPicPr>
        <xdr:cNvPr id="2" name="Picture 1" descr="image002">
          <a:extLst>
            <a:ext uri="{FF2B5EF4-FFF2-40B4-BE49-F238E27FC236}">
              <a16:creationId xmlns:a16="http://schemas.microsoft.com/office/drawing/2014/main" xmlns="" id="{4694720D-2B6A-4D4D-8670-27A1CCE6B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5725"/>
          <a:ext cx="788987" cy="428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0</xdr:row>
      <xdr:rowOff>28575</xdr:rowOff>
    </xdr:from>
    <xdr:ext cx="523875" cy="505539"/>
    <xdr:pic>
      <xdr:nvPicPr>
        <xdr:cNvPr id="2" name="Picture 1" descr="Macintosh HD:Users:xlid2:Documents:Brand Re-Launch:Brand Relaunch 21 Oct 2014 FA:XL-Logo.png">
          <a:extLst>
            <a:ext uri="{FF2B5EF4-FFF2-40B4-BE49-F238E27FC236}">
              <a16:creationId xmlns:a16="http://schemas.microsoft.com/office/drawing/2014/main" xmlns="" id="{D0602FA1-1600-498C-85AA-3F07FDA94B3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8575"/>
          <a:ext cx="523875" cy="5055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66676</xdr:colOff>
      <xdr:row>0</xdr:row>
      <xdr:rowOff>66676</xdr:rowOff>
    </xdr:from>
    <xdr:ext cx="611298" cy="381000"/>
    <xdr:pic>
      <xdr:nvPicPr>
        <xdr:cNvPr id="2" name="Picture 1" descr="Logo">
          <a:extLst>
            <a:ext uri="{FF2B5EF4-FFF2-40B4-BE49-F238E27FC236}">
              <a16:creationId xmlns:a16="http://schemas.microsoft.com/office/drawing/2014/main" xmlns="" id="{11DA1B3B-9258-4967-8945-32AC4B9D3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1" y="66676"/>
          <a:ext cx="611298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0</xdr:row>
      <xdr:rowOff>76201</xdr:rowOff>
    </xdr:from>
    <xdr:ext cx="437163" cy="390525"/>
    <xdr:pic>
      <xdr:nvPicPr>
        <xdr:cNvPr id="2" name="Picture 1" descr="Logo_robi english.jpg">
          <a:extLst>
            <a:ext uri="{FF2B5EF4-FFF2-40B4-BE49-F238E27FC236}">
              <a16:creationId xmlns:a16="http://schemas.microsoft.com/office/drawing/2014/main" xmlns="" id="{9C5C03F9-4B96-4DE6-B57D-A098CCDD2C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76201"/>
          <a:ext cx="437163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66675</xdr:rowOff>
    </xdr:from>
    <xdr:ext cx="571500" cy="359525"/>
    <xdr:pic>
      <xdr:nvPicPr>
        <xdr:cNvPr id="2" name="Picture 1">
          <a:extLst>
            <a:ext uri="{FF2B5EF4-FFF2-40B4-BE49-F238E27FC236}">
              <a16:creationId xmlns:a16="http://schemas.microsoft.com/office/drawing/2014/main" xmlns="" id="{6ED16584-9081-4E46-B092-5B6D572FE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66675"/>
          <a:ext cx="571500" cy="35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9526</xdr:colOff>
      <xdr:row>0</xdr:row>
      <xdr:rowOff>23813</xdr:rowOff>
    </xdr:from>
    <xdr:ext cx="633411" cy="468888"/>
    <xdr:pic>
      <xdr:nvPicPr>
        <xdr:cNvPr id="2" name="Picture 1">
          <a:extLst>
            <a:ext uri="{FF2B5EF4-FFF2-40B4-BE49-F238E27FC236}">
              <a16:creationId xmlns:a16="http://schemas.microsoft.com/office/drawing/2014/main" xmlns="" id="{DDB5E84C-DAD4-41E2-8E0C-1BF3C784A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1" y="23813"/>
          <a:ext cx="633411" cy="468888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47626</xdr:colOff>
      <xdr:row>0</xdr:row>
      <xdr:rowOff>76200</xdr:rowOff>
    </xdr:from>
    <xdr:ext cx="590756" cy="352425"/>
    <xdr:pic>
      <xdr:nvPicPr>
        <xdr:cNvPr id="2" name="Picture 1" descr="Logo.psd">
          <a:extLst>
            <a:ext uri="{FF2B5EF4-FFF2-40B4-BE49-F238E27FC236}">
              <a16:creationId xmlns:a16="http://schemas.microsoft.com/office/drawing/2014/main" xmlns="" id="{98FE68BD-9212-4394-AA5D-42DDA9084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1" y="76200"/>
          <a:ext cx="590756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47626</xdr:colOff>
      <xdr:row>0</xdr:row>
      <xdr:rowOff>76200</xdr:rowOff>
    </xdr:from>
    <xdr:ext cx="590756" cy="352425"/>
    <xdr:pic>
      <xdr:nvPicPr>
        <xdr:cNvPr id="2" name="Picture 1" descr="Logo.psd">
          <a:extLst>
            <a:ext uri="{FF2B5EF4-FFF2-40B4-BE49-F238E27FC236}">
              <a16:creationId xmlns:a16="http://schemas.microsoft.com/office/drawing/2014/main" xmlns="" id="{922D1148-1751-4050-B9C6-BB6112CC7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1" y="76200"/>
          <a:ext cx="590756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47626</xdr:colOff>
      <xdr:row>0</xdr:row>
      <xdr:rowOff>76200</xdr:rowOff>
    </xdr:from>
    <xdr:ext cx="590756" cy="352425"/>
    <xdr:pic>
      <xdr:nvPicPr>
        <xdr:cNvPr id="2" name="Picture 1" descr="Logo.psd">
          <a:extLst>
            <a:ext uri="{FF2B5EF4-FFF2-40B4-BE49-F238E27FC236}">
              <a16:creationId xmlns:a16="http://schemas.microsoft.com/office/drawing/2014/main" xmlns="" id="{70C75D4B-8881-4E39-A1BA-CA27910A2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1" y="76200"/>
          <a:ext cx="590756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1"/>
  <sheetViews>
    <sheetView tabSelected="1" zoomScale="80" zoomScaleNormal="80" zoomScaleSheetLayoutView="80" workbookViewId="0">
      <pane xSplit="2" ySplit="6" topLeftCell="K7" activePane="bottomRight" state="frozen"/>
      <selection pane="topRight" activeCell="C1" sqref="C1"/>
      <selection pane="bottomLeft" activeCell="A7" sqref="A7"/>
      <selection pane="bottomRight" activeCell="R2" sqref="R2"/>
    </sheetView>
  </sheetViews>
  <sheetFormatPr defaultColWidth="9.140625" defaultRowHeight="12.75" customHeight="1" x14ac:dyDescent="0.2"/>
  <cols>
    <col min="1" max="1" width="3.28515625" style="1" customWidth="1"/>
    <col min="2" max="2" width="43" style="1" customWidth="1"/>
    <col min="3" max="10" width="9.28515625" style="1" hidden="1" customWidth="1"/>
    <col min="11" max="22" width="9.28515625" style="1" customWidth="1"/>
    <col min="23" max="36" width="9.140625" style="1" customWidth="1"/>
    <col min="37" max="42" width="9.28515625" style="1" customWidth="1"/>
    <col min="43" max="43" width="9.140625" style="1"/>
    <col min="44" max="44" width="10.7109375" style="1" bestFit="1" customWidth="1"/>
    <col min="45" max="16384" width="9.140625" style="1"/>
  </cols>
  <sheetData>
    <row r="1" spans="1:50" ht="12.75" customHeight="1" x14ac:dyDescent="0.2">
      <c r="AA1" s="5"/>
      <c r="AF1" s="5"/>
    </row>
    <row r="2" spans="1:50" ht="12.75" customHeight="1" x14ac:dyDescent="0.2">
      <c r="C2" s="2"/>
      <c r="D2" s="2"/>
      <c r="E2" s="2"/>
      <c r="F2" s="3"/>
      <c r="G2" s="3"/>
      <c r="H2" s="3"/>
      <c r="I2" s="3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34"/>
      <c r="W2" s="334"/>
      <c r="X2" s="334"/>
      <c r="Y2" s="334"/>
      <c r="Z2" s="334"/>
      <c r="AA2" s="334"/>
      <c r="AB2" s="2"/>
      <c r="AC2" s="2"/>
      <c r="AD2" s="2"/>
      <c r="AE2" s="2"/>
      <c r="AF2" s="334"/>
      <c r="AG2" s="2"/>
      <c r="AH2" s="2"/>
      <c r="AI2" s="2"/>
      <c r="AJ2" s="2"/>
      <c r="AK2" s="3"/>
      <c r="AL2" s="3"/>
      <c r="AM2" s="3"/>
      <c r="AN2" s="3"/>
      <c r="AO2" s="3"/>
      <c r="AP2" s="3"/>
    </row>
    <row r="3" spans="1:50" ht="12.75" customHeight="1" x14ac:dyDescent="0.2"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50" ht="12.75" customHeight="1" x14ac:dyDescent="0.2">
      <c r="B4" s="6" t="s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363"/>
      <c r="X4" s="363"/>
      <c r="Y4" s="363"/>
      <c r="Z4" s="363"/>
      <c r="AA4" s="363" t="s">
        <v>1</v>
      </c>
      <c r="AB4" s="363"/>
      <c r="AC4" s="363"/>
      <c r="AD4" s="363"/>
      <c r="AE4" s="7"/>
      <c r="AF4" s="363" t="s">
        <v>2</v>
      </c>
      <c r="AG4" s="363"/>
      <c r="AH4" s="363"/>
      <c r="AI4" s="363"/>
      <c r="AJ4" s="7"/>
      <c r="AK4" s="7"/>
      <c r="AL4" s="7"/>
      <c r="AM4" s="7"/>
      <c r="AN4" s="7"/>
      <c r="AO4" s="7"/>
      <c r="AP4" s="6"/>
      <c r="AR4" s="79"/>
      <c r="AS4" s="79"/>
      <c r="AT4" s="79"/>
      <c r="AU4" s="79"/>
      <c r="AV4" s="79"/>
      <c r="AW4" s="79"/>
      <c r="AX4" s="79"/>
    </row>
    <row r="5" spans="1:50" ht="12.75" customHeight="1" x14ac:dyDescent="0.2">
      <c r="B5" s="8"/>
      <c r="C5" s="364">
        <v>2013</v>
      </c>
      <c r="D5" s="364"/>
      <c r="E5" s="364"/>
      <c r="F5" s="364"/>
      <c r="G5" s="365">
        <v>2014</v>
      </c>
      <c r="H5" s="365"/>
      <c r="I5" s="365"/>
      <c r="J5" s="365"/>
      <c r="K5" s="366">
        <v>2015</v>
      </c>
      <c r="L5" s="366"/>
      <c r="M5" s="366"/>
      <c r="N5" s="366"/>
      <c r="O5" s="367">
        <v>2016</v>
      </c>
      <c r="P5" s="367"/>
      <c r="Q5" s="367"/>
      <c r="R5" s="367"/>
      <c r="S5" s="368">
        <v>2017</v>
      </c>
      <c r="T5" s="368"/>
      <c r="U5" s="368"/>
      <c r="V5" s="368"/>
      <c r="W5" s="369">
        <v>2018</v>
      </c>
      <c r="X5" s="369"/>
      <c r="Y5" s="369"/>
      <c r="Z5" s="369"/>
      <c r="AA5" s="356">
        <v>2019</v>
      </c>
      <c r="AB5" s="356"/>
      <c r="AC5" s="356"/>
      <c r="AD5" s="356"/>
      <c r="AF5" s="356">
        <v>2019</v>
      </c>
      <c r="AG5" s="356"/>
      <c r="AH5" s="356"/>
      <c r="AI5" s="356"/>
      <c r="AK5" s="357" t="s">
        <v>3</v>
      </c>
      <c r="AL5" s="359" t="s">
        <v>4</v>
      </c>
      <c r="AM5" s="360" t="s">
        <v>5</v>
      </c>
      <c r="AN5" s="361" t="s">
        <v>6</v>
      </c>
      <c r="AO5" s="362" t="s">
        <v>7</v>
      </c>
      <c r="AP5" s="354" t="s">
        <v>8</v>
      </c>
      <c r="AR5" s="79"/>
      <c r="AS5" s="79"/>
      <c r="AT5" s="79"/>
      <c r="AU5" s="79"/>
      <c r="AV5" s="79"/>
      <c r="AW5" s="79"/>
      <c r="AX5" s="79"/>
    </row>
    <row r="6" spans="1:50" ht="12.75" customHeight="1" x14ac:dyDescent="0.2">
      <c r="B6" s="9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1" t="s">
        <v>10</v>
      </c>
      <c r="H6" s="11" t="s">
        <v>11</v>
      </c>
      <c r="I6" s="11" t="s">
        <v>12</v>
      </c>
      <c r="J6" s="11" t="s">
        <v>13</v>
      </c>
      <c r="K6" s="12" t="s">
        <v>10</v>
      </c>
      <c r="L6" s="12" t="s">
        <v>11</v>
      </c>
      <c r="M6" s="12" t="s">
        <v>12</v>
      </c>
      <c r="N6" s="12" t="s">
        <v>13</v>
      </c>
      <c r="O6" s="13" t="s">
        <v>10</v>
      </c>
      <c r="P6" s="13" t="s">
        <v>11</v>
      </c>
      <c r="Q6" s="13" t="s">
        <v>12</v>
      </c>
      <c r="R6" s="13" t="s">
        <v>13</v>
      </c>
      <c r="S6" s="14" t="s">
        <v>10</v>
      </c>
      <c r="T6" s="14" t="s">
        <v>11</v>
      </c>
      <c r="U6" s="14" t="s">
        <v>12</v>
      </c>
      <c r="V6" s="14" t="s">
        <v>13</v>
      </c>
      <c r="W6" s="15" t="s">
        <v>10</v>
      </c>
      <c r="X6" s="15" t="s">
        <v>11</v>
      </c>
      <c r="Y6" s="15" t="s">
        <v>12</v>
      </c>
      <c r="Z6" s="15" t="s">
        <v>13</v>
      </c>
      <c r="AA6" s="90" t="s">
        <v>10</v>
      </c>
      <c r="AB6" s="90" t="s">
        <v>11</v>
      </c>
      <c r="AC6" s="90" t="s">
        <v>12</v>
      </c>
      <c r="AD6" s="90" t="s">
        <v>13</v>
      </c>
      <c r="AF6" s="90" t="s">
        <v>10</v>
      </c>
      <c r="AG6" s="90" t="s">
        <v>11</v>
      </c>
      <c r="AH6" s="90" t="s">
        <v>12</v>
      </c>
      <c r="AI6" s="90" t="s">
        <v>13</v>
      </c>
      <c r="AK6" s="358"/>
      <c r="AL6" s="358"/>
      <c r="AM6" s="358"/>
      <c r="AN6" s="358"/>
      <c r="AO6" s="358"/>
      <c r="AP6" s="355"/>
      <c r="AR6" s="79"/>
      <c r="AS6" s="79"/>
      <c r="AT6" s="79"/>
      <c r="AU6" s="79"/>
      <c r="AV6" s="79"/>
      <c r="AW6" s="79"/>
      <c r="AX6" s="79"/>
    </row>
    <row r="7" spans="1:50" ht="12.75" customHeight="1" x14ac:dyDescent="0.2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8"/>
      <c r="AB7" s="18"/>
      <c r="AC7" s="18"/>
      <c r="AD7" s="18"/>
      <c r="AF7" s="18"/>
      <c r="AG7" s="18"/>
      <c r="AH7" s="18"/>
      <c r="AI7" s="18"/>
      <c r="AK7" s="17"/>
      <c r="AL7" s="17"/>
      <c r="AM7" s="17"/>
      <c r="AN7" s="17"/>
      <c r="AO7" s="17"/>
      <c r="AP7" s="17"/>
      <c r="AR7" s="79"/>
      <c r="AS7" s="79"/>
      <c r="AT7" s="79"/>
      <c r="AU7" s="79"/>
      <c r="AV7" s="79"/>
      <c r="AW7" s="79"/>
      <c r="AX7" s="79"/>
    </row>
    <row r="8" spans="1:50" ht="12.75" customHeight="1" x14ac:dyDescent="0.2">
      <c r="B8" s="19" t="s">
        <v>14</v>
      </c>
      <c r="C8" s="17"/>
      <c r="D8" s="17"/>
      <c r="E8" s="17"/>
      <c r="F8" s="17"/>
      <c r="G8" s="20"/>
      <c r="H8" s="20"/>
      <c r="I8" s="20"/>
      <c r="J8" s="20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8"/>
      <c r="AB8" s="18"/>
      <c r="AC8" s="18"/>
      <c r="AD8" s="18"/>
      <c r="AF8" s="18"/>
      <c r="AG8" s="18"/>
      <c r="AH8" s="18"/>
      <c r="AI8" s="18"/>
      <c r="AK8" s="17"/>
      <c r="AL8" s="17"/>
      <c r="AM8" s="17"/>
      <c r="AN8" s="17"/>
      <c r="AO8" s="17"/>
      <c r="AP8" s="17"/>
      <c r="AR8" s="79"/>
      <c r="AS8" s="79"/>
      <c r="AT8" s="79"/>
      <c r="AU8" s="79"/>
      <c r="AV8" s="79"/>
      <c r="AW8" s="79"/>
      <c r="AX8" s="79"/>
    </row>
    <row r="9" spans="1:50" ht="12.75" customHeight="1" x14ac:dyDescent="0.2">
      <c r="B9" s="16" t="s">
        <v>15</v>
      </c>
      <c r="C9" s="21">
        <v>1979</v>
      </c>
      <c r="D9" s="21">
        <v>2014</v>
      </c>
      <c r="E9" s="21">
        <v>2015</v>
      </c>
      <c r="F9" s="21">
        <v>2016</v>
      </c>
      <c r="G9" s="21">
        <v>1908</v>
      </c>
      <c r="H9" s="21">
        <v>1949</v>
      </c>
      <c r="I9" s="21">
        <v>1931</v>
      </c>
      <c r="J9" s="21">
        <v>1953</v>
      </c>
      <c r="K9" s="22">
        <v>1923</v>
      </c>
      <c r="L9" s="22">
        <v>1802</v>
      </c>
      <c r="M9" s="22">
        <v>1801</v>
      </c>
      <c r="N9" s="22">
        <v>1819</v>
      </c>
      <c r="O9" s="22">
        <v>1665</v>
      </c>
      <c r="P9" s="22">
        <v>1682</v>
      </c>
      <c r="Q9" s="22">
        <v>1630</v>
      </c>
      <c r="R9" s="22">
        <v>1646</v>
      </c>
      <c r="S9" s="22">
        <v>1599</v>
      </c>
      <c r="T9" s="22">
        <v>1604</v>
      </c>
      <c r="U9" s="22">
        <v>1641.9</v>
      </c>
      <c r="V9" s="22">
        <v>1747.8</v>
      </c>
      <c r="W9" s="22">
        <v>1797.6</v>
      </c>
      <c r="X9" s="22">
        <v>1813.7</v>
      </c>
      <c r="Y9" s="22">
        <v>1812.5</v>
      </c>
      <c r="Z9" s="22">
        <v>1912.5</v>
      </c>
      <c r="AA9" s="23">
        <v>1663.9</v>
      </c>
      <c r="AB9" s="23"/>
      <c r="AC9" s="23"/>
      <c r="AD9" s="23"/>
      <c r="AE9" s="5"/>
      <c r="AF9" s="23">
        <v>1663.9</v>
      </c>
      <c r="AG9" s="23"/>
      <c r="AH9" s="23"/>
      <c r="AI9" s="23"/>
      <c r="AJ9" s="5"/>
      <c r="AK9" s="21">
        <v>8025</v>
      </c>
      <c r="AL9" s="21">
        <v>7742</v>
      </c>
      <c r="AM9" s="22">
        <v>7345</v>
      </c>
      <c r="AN9" s="22">
        <v>6622</v>
      </c>
      <c r="AO9" s="22">
        <v>6592.88</v>
      </c>
      <c r="AP9" s="22">
        <v>7336.45</v>
      </c>
      <c r="AQ9" s="5"/>
      <c r="AR9" s="81"/>
      <c r="AS9" s="81"/>
      <c r="AT9" s="81"/>
      <c r="AU9" s="81"/>
      <c r="AV9" s="81"/>
      <c r="AW9" s="79"/>
      <c r="AX9" s="79"/>
    </row>
    <row r="10" spans="1:50" ht="12.75" customHeight="1" x14ac:dyDescent="0.2">
      <c r="B10" s="16" t="s">
        <v>16</v>
      </c>
      <c r="C10" s="24">
        <v>0.91600000000000004</v>
      </c>
      <c r="D10" s="24">
        <v>0.90800000000000003</v>
      </c>
      <c r="E10" s="24">
        <v>0.91400000000000003</v>
      </c>
      <c r="F10" s="24">
        <v>0.92100000000000004</v>
      </c>
      <c r="G10" s="24">
        <v>0.95</v>
      </c>
      <c r="H10" s="24">
        <v>0.93899999999999995</v>
      </c>
      <c r="I10" s="24">
        <v>0.92100000000000004</v>
      </c>
      <c r="J10" s="24">
        <v>0.92900000000000005</v>
      </c>
      <c r="K10" s="25">
        <v>0.90200000000000002</v>
      </c>
      <c r="L10" s="25">
        <v>0.93</v>
      </c>
      <c r="M10" s="25">
        <v>0.93700000000000006</v>
      </c>
      <c r="N10" s="25">
        <v>0.90500000000000003</v>
      </c>
      <c r="O10" s="25">
        <v>0.91200000000000003</v>
      </c>
      <c r="P10" s="25">
        <v>0.88200000000000001</v>
      </c>
      <c r="Q10" s="25">
        <v>0.92100000000000004</v>
      </c>
      <c r="R10" s="25">
        <v>0.92500000000000004</v>
      </c>
      <c r="S10" s="25">
        <v>0.92220000000000002</v>
      </c>
      <c r="T10" s="25">
        <v>0.93210000000000004</v>
      </c>
      <c r="U10" s="25">
        <v>0.92800000000000005</v>
      </c>
      <c r="V10" s="25">
        <v>0.89349999999999996</v>
      </c>
      <c r="W10" s="25">
        <v>0.82750000000000001</v>
      </c>
      <c r="X10" s="25">
        <v>0.84350000000000003</v>
      </c>
      <c r="Y10" s="25">
        <v>0.83350000000000002</v>
      </c>
      <c r="Z10" s="25">
        <v>0.78500000000000003</v>
      </c>
      <c r="AA10" s="26">
        <v>0.85399999999999998</v>
      </c>
      <c r="AB10" s="26"/>
      <c r="AC10" s="26"/>
      <c r="AD10" s="26"/>
      <c r="AE10" s="2"/>
      <c r="AF10" s="26">
        <v>0.85399999999999998</v>
      </c>
      <c r="AG10" s="26"/>
      <c r="AH10" s="26"/>
      <c r="AI10" s="26"/>
      <c r="AJ10" s="2"/>
      <c r="AK10" s="24">
        <v>0.91500000000000004</v>
      </c>
      <c r="AL10" s="24">
        <v>0.93500000000000005</v>
      </c>
      <c r="AM10" s="25">
        <v>0.91800000000000004</v>
      </c>
      <c r="AN10" s="25">
        <v>0.91</v>
      </c>
      <c r="AO10" s="25">
        <v>0.91849999999999998</v>
      </c>
      <c r="AP10" s="25">
        <v>0.82189999999999996</v>
      </c>
      <c r="AQ10" s="2"/>
      <c r="AR10" s="79"/>
      <c r="AS10" s="79"/>
      <c r="AT10" s="79"/>
      <c r="AU10" s="79"/>
      <c r="AV10" s="79"/>
      <c r="AW10" s="79"/>
      <c r="AX10" s="79"/>
    </row>
    <row r="11" spans="1:50" ht="12.75" customHeight="1" x14ac:dyDescent="0.2">
      <c r="A11" s="27"/>
      <c r="B11" s="16" t="s">
        <v>17</v>
      </c>
      <c r="C11" s="28">
        <v>0.16</v>
      </c>
      <c r="D11" s="28">
        <v>0.16</v>
      </c>
      <c r="E11" s="28">
        <v>0.18</v>
      </c>
      <c r="F11" s="28">
        <v>0.18</v>
      </c>
      <c r="G11" s="28">
        <v>0.19</v>
      </c>
      <c r="H11" s="28">
        <v>0.21</v>
      </c>
      <c r="I11" s="28">
        <v>0.23</v>
      </c>
      <c r="J11" s="28">
        <v>0.25</v>
      </c>
      <c r="K11" s="29">
        <v>0.26</v>
      </c>
      <c r="L11" s="29">
        <v>0.27</v>
      </c>
      <c r="M11" s="30">
        <v>0.28999999999999998</v>
      </c>
      <c r="N11" s="30">
        <v>0.28999999999999998</v>
      </c>
      <c r="O11" s="29">
        <v>0.31</v>
      </c>
      <c r="P11" s="29">
        <v>0.33</v>
      </c>
      <c r="Q11" s="30">
        <v>0.36</v>
      </c>
      <c r="R11" s="30">
        <v>0.37</v>
      </c>
      <c r="S11" s="29">
        <v>0.41299999999999998</v>
      </c>
      <c r="T11" s="29">
        <v>0.44</v>
      </c>
      <c r="U11" s="29">
        <v>0.44400000000000001</v>
      </c>
      <c r="V11" s="29">
        <v>0.438</v>
      </c>
      <c r="W11" s="29">
        <v>0.41499999999999998</v>
      </c>
      <c r="X11" s="31" t="s">
        <v>18</v>
      </c>
      <c r="Y11" s="31" t="s">
        <v>18</v>
      </c>
      <c r="Z11" s="32" t="s">
        <v>18</v>
      </c>
      <c r="AA11" s="34" t="s">
        <v>18</v>
      </c>
      <c r="AB11" s="34"/>
      <c r="AC11" s="34"/>
      <c r="AD11" s="35"/>
      <c r="AE11" s="2"/>
      <c r="AF11" s="34" t="s">
        <v>18</v>
      </c>
      <c r="AG11" s="34"/>
      <c r="AH11" s="34"/>
      <c r="AI11" s="35"/>
      <c r="AJ11" s="2"/>
      <c r="AK11" s="28">
        <v>0.17</v>
      </c>
      <c r="AL11" s="28">
        <v>0.22</v>
      </c>
      <c r="AM11" s="29">
        <v>0.28000000000000003</v>
      </c>
      <c r="AN11" s="29">
        <v>0.34</v>
      </c>
      <c r="AO11" s="29">
        <v>0.43</v>
      </c>
      <c r="AP11" s="32" t="s">
        <v>18</v>
      </c>
      <c r="AQ11" s="2"/>
      <c r="AR11" s="79"/>
      <c r="AS11" s="79"/>
      <c r="AT11" s="79"/>
      <c r="AU11" s="79"/>
      <c r="AV11" s="79"/>
      <c r="AW11" s="79"/>
      <c r="AX11" s="79"/>
    </row>
    <row r="12" spans="1:50" ht="12.75" customHeight="1" x14ac:dyDescent="0.2">
      <c r="B12" s="16"/>
      <c r="C12" s="20"/>
      <c r="D12" s="20"/>
      <c r="E12" s="20"/>
      <c r="F12" s="20"/>
      <c r="G12" s="20"/>
      <c r="H12" s="20"/>
      <c r="I12" s="20"/>
      <c r="J12" s="20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29"/>
      <c r="Y12" s="29"/>
      <c r="Z12" s="17"/>
      <c r="AA12" s="18"/>
      <c r="AB12" s="33"/>
      <c r="AC12" s="33"/>
      <c r="AD12" s="18"/>
      <c r="AF12" s="18"/>
      <c r="AG12" s="33"/>
      <c r="AH12" s="33"/>
      <c r="AI12" s="18"/>
      <c r="AK12" s="20"/>
      <c r="AL12" s="20"/>
      <c r="AM12" s="17"/>
      <c r="AN12" s="17"/>
      <c r="AO12" s="17"/>
      <c r="AP12" s="17"/>
      <c r="AR12" s="79"/>
      <c r="AS12" s="79"/>
      <c r="AT12" s="79"/>
      <c r="AU12" s="79"/>
      <c r="AV12" s="79"/>
      <c r="AW12" s="79"/>
      <c r="AX12" s="79"/>
    </row>
    <row r="13" spans="1:50" ht="12.75" customHeight="1" x14ac:dyDescent="0.2">
      <c r="B13" s="16" t="s">
        <v>19</v>
      </c>
      <c r="C13" s="21">
        <v>865</v>
      </c>
      <c r="D13" s="21">
        <v>880</v>
      </c>
      <c r="E13" s="21">
        <v>882</v>
      </c>
      <c r="F13" s="21">
        <v>870</v>
      </c>
      <c r="G13" s="21">
        <v>793</v>
      </c>
      <c r="H13" s="21">
        <v>805</v>
      </c>
      <c r="I13" s="21">
        <v>734</v>
      </c>
      <c r="J13" s="21">
        <v>768</v>
      </c>
      <c r="K13" s="22">
        <v>710</v>
      </c>
      <c r="L13" s="22">
        <v>663</v>
      </c>
      <c r="M13" s="22">
        <v>677</v>
      </c>
      <c r="N13" s="17">
        <v>666</v>
      </c>
      <c r="O13" s="22">
        <v>625</v>
      </c>
      <c r="P13" s="22">
        <v>596</v>
      </c>
      <c r="Q13" s="22">
        <v>523</v>
      </c>
      <c r="R13" s="22">
        <v>585</v>
      </c>
      <c r="S13" s="22">
        <v>526.9</v>
      </c>
      <c r="T13" s="22">
        <v>564</v>
      </c>
      <c r="U13" s="22">
        <v>610.70000000000005</v>
      </c>
      <c r="V13" s="22">
        <v>615.70000000000005</v>
      </c>
      <c r="W13" s="22">
        <v>456.6</v>
      </c>
      <c r="X13" s="22">
        <v>494.95</v>
      </c>
      <c r="Y13" s="22">
        <v>488.2</v>
      </c>
      <c r="Z13" s="22">
        <v>463.7</v>
      </c>
      <c r="AA13" s="23">
        <v>436.9</v>
      </c>
      <c r="AB13" s="23"/>
      <c r="AC13" s="23"/>
      <c r="AD13" s="23"/>
      <c r="AE13" s="5"/>
      <c r="AF13" s="23">
        <v>570.9</v>
      </c>
      <c r="AG13" s="23"/>
      <c r="AH13" s="23"/>
      <c r="AI13" s="23"/>
      <c r="AJ13" s="5"/>
      <c r="AK13" s="21">
        <v>3496</v>
      </c>
      <c r="AL13" s="21">
        <v>3099</v>
      </c>
      <c r="AM13" s="22">
        <v>2716</v>
      </c>
      <c r="AN13" s="22">
        <v>2330</v>
      </c>
      <c r="AO13" s="22">
        <v>2317.54</v>
      </c>
      <c r="AP13" s="22">
        <v>1903.4</v>
      </c>
      <c r="AQ13" s="5"/>
      <c r="AR13" s="78"/>
      <c r="AS13" s="79"/>
      <c r="AT13" s="79"/>
      <c r="AU13" s="79"/>
      <c r="AV13" s="79"/>
      <c r="AW13" s="79"/>
      <c r="AX13" s="79"/>
    </row>
    <row r="14" spans="1:50" ht="12.75" customHeight="1" x14ac:dyDescent="0.2">
      <c r="B14" s="16" t="s">
        <v>20</v>
      </c>
      <c r="C14" s="24">
        <v>0.43709999999999999</v>
      </c>
      <c r="D14" s="24">
        <v>0.43669999999999998</v>
      </c>
      <c r="E14" s="24">
        <v>0.43759999999999999</v>
      </c>
      <c r="F14" s="24">
        <v>0.43149999999999999</v>
      </c>
      <c r="G14" s="24">
        <v>0.41539999999999999</v>
      </c>
      <c r="H14" s="24">
        <v>0.4128</v>
      </c>
      <c r="I14" s="24">
        <v>0.37990000000000002</v>
      </c>
      <c r="J14" s="24">
        <v>0.39329999999999998</v>
      </c>
      <c r="K14" s="25">
        <v>0.36940000000000001</v>
      </c>
      <c r="L14" s="25">
        <v>0.36780000000000002</v>
      </c>
      <c r="M14" s="25">
        <v>0.37609999999999999</v>
      </c>
      <c r="N14" s="25">
        <v>0.36599999999999999</v>
      </c>
      <c r="O14" s="25">
        <v>0.37569999999999998</v>
      </c>
      <c r="P14" s="25">
        <v>0.35449999999999998</v>
      </c>
      <c r="Q14" s="25">
        <v>0.32090000000000002</v>
      </c>
      <c r="R14" s="25">
        <v>0.35549999999999998</v>
      </c>
      <c r="S14" s="25">
        <v>0.32950000000000002</v>
      </c>
      <c r="T14" s="25">
        <v>0.35160000000000002</v>
      </c>
      <c r="U14" s="25">
        <v>0.37190000000000001</v>
      </c>
      <c r="V14" s="25">
        <v>0.35199999999999998</v>
      </c>
      <c r="W14" s="25">
        <v>0.254</v>
      </c>
      <c r="X14" s="25">
        <v>0.27289999999999998</v>
      </c>
      <c r="Y14" s="25">
        <v>0.26929999999999998</v>
      </c>
      <c r="Z14" s="36">
        <v>0.2424</v>
      </c>
      <c r="AA14" s="26">
        <v>0.26300000000000001</v>
      </c>
      <c r="AB14" s="26"/>
      <c r="AC14" s="26"/>
      <c r="AD14" s="37"/>
      <c r="AE14" s="2"/>
      <c r="AF14" s="26">
        <v>0.34300000000000003</v>
      </c>
      <c r="AG14" s="26"/>
      <c r="AH14" s="26"/>
      <c r="AI14" s="37"/>
      <c r="AJ14" s="2"/>
      <c r="AK14" s="24">
        <v>0.436</v>
      </c>
      <c r="AL14" s="24">
        <v>0.4</v>
      </c>
      <c r="AM14" s="25">
        <v>0.37</v>
      </c>
      <c r="AN14" s="25">
        <v>0.35199999999999998</v>
      </c>
      <c r="AO14" s="25">
        <v>0.35199999999999998</v>
      </c>
      <c r="AP14" s="25">
        <v>0.25940000000000002</v>
      </c>
      <c r="AQ14" s="2"/>
      <c r="AR14" s="80"/>
      <c r="AS14" s="79"/>
      <c r="AT14" s="79"/>
      <c r="AU14" s="79"/>
      <c r="AV14" s="79"/>
      <c r="AW14" s="79"/>
      <c r="AX14" s="79"/>
    </row>
    <row r="15" spans="1:50" ht="12.75" customHeight="1" x14ac:dyDescent="0.2">
      <c r="B15" s="16"/>
      <c r="C15" s="20"/>
      <c r="D15" s="20"/>
      <c r="E15" s="20"/>
      <c r="F15" s="20"/>
      <c r="G15" s="20"/>
      <c r="H15" s="20"/>
      <c r="I15" s="20"/>
      <c r="J15" s="20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29"/>
      <c r="Y15" s="29"/>
      <c r="Z15" s="17"/>
      <c r="AA15" s="18"/>
      <c r="AB15" s="33"/>
      <c r="AC15" s="33"/>
      <c r="AD15" s="18"/>
      <c r="AF15" s="18"/>
      <c r="AG15" s="33"/>
      <c r="AH15" s="33"/>
      <c r="AI15" s="18"/>
      <c r="AK15" s="20"/>
      <c r="AL15" s="20"/>
      <c r="AM15" s="17"/>
      <c r="AN15" s="17"/>
      <c r="AO15" s="17"/>
      <c r="AP15" s="17"/>
      <c r="AR15" s="89"/>
      <c r="AS15" s="79"/>
      <c r="AT15" s="79"/>
      <c r="AU15" s="79"/>
      <c r="AV15" s="79"/>
      <c r="AW15" s="79"/>
      <c r="AX15" s="79"/>
    </row>
    <row r="16" spans="1:50" ht="12.75" customHeight="1" x14ac:dyDescent="0.2">
      <c r="B16" s="39" t="s">
        <v>21</v>
      </c>
      <c r="C16" s="40">
        <v>627.20000000000005</v>
      </c>
      <c r="D16" s="40">
        <v>645.5</v>
      </c>
      <c r="E16" s="40">
        <v>671.8</v>
      </c>
      <c r="F16" s="40">
        <v>691.2</v>
      </c>
      <c r="G16" s="40">
        <v>612.5</v>
      </c>
      <c r="H16" s="40">
        <v>613.48</v>
      </c>
      <c r="I16" s="40">
        <v>572.9</v>
      </c>
      <c r="J16" s="40">
        <v>580.1</v>
      </c>
      <c r="K16" s="41">
        <v>524.6</v>
      </c>
      <c r="L16" s="41">
        <v>458.3</v>
      </c>
      <c r="M16" s="41">
        <v>476.9</v>
      </c>
      <c r="N16" s="41">
        <v>440.9</v>
      </c>
      <c r="O16" s="41">
        <v>421.5</v>
      </c>
      <c r="P16" s="41">
        <v>388.9</v>
      </c>
      <c r="Q16" s="41">
        <v>331.1</v>
      </c>
      <c r="R16" s="41">
        <v>324.10000000000002</v>
      </c>
      <c r="S16" s="41">
        <v>298.2</v>
      </c>
      <c r="T16" s="41">
        <v>319.10000000000002</v>
      </c>
      <c r="U16" s="41">
        <v>349.4</v>
      </c>
      <c r="V16" s="41">
        <v>350</v>
      </c>
      <c r="W16" s="41">
        <v>242.4</v>
      </c>
      <c r="X16" s="42">
        <v>267.3</v>
      </c>
      <c r="Y16" s="42">
        <v>242.7</v>
      </c>
      <c r="Z16" s="41">
        <v>-243.46</v>
      </c>
      <c r="AA16" s="91">
        <v>215.4</v>
      </c>
      <c r="AB16" s="33"/>
      <c r="AC16" s="33"/>
      <c r="AD16" s="18"/>
      <c r="AE16" s="5"/>
      <c r="AF16" s="91">
        <v>254.5</v>
      </c>
      <c r="AG16" s="33"/>
      <c r="AH16" s="33"/>
      <c r="AI16" s="18"/>
      <c r="AJ16" s="5"/>
      <c r="AK16" s="40">
        <v>2634.7</v>
      </c>
      <c r="AL16" s="40">
        <v>2378</v>
      </c>
      <c r="AM16" s="41">
        <v>1900.8</v>
      </c>
      <c r="AN16" s="41">
        <v>1466.7</v>
      </c>
      <c r="AO16" s="41">
        <v>1316.6</v>
      </c>
      <c r="AP16" s="41">
        <v>508.81512257193458</v>
      </c>
      <c r="AR16" s="89"/>
      <c r="AS16" s="79"/>
      <c r="AT16" s="79"/>
      <c r="AU16" s="79"/>
      <c r="AV16" s="79"/>
      <c r="AW16" s="79"/>
      <c r="AX16" s="79"/>
    </row>
    <row r="17" spans="2:55" ht="12.75" customHeight="1" x14ac:dyDescent="0.2">
      <c r="B17" s="39" t="s">
        <v>22</v>
      </c>
      <c r="C17" s="43">
        <v>0.31690000000000002</v>
      </c>
      <c r="D17" s="43">
        <v>0.32050000000000001</v>
      </c>
      <c r="E17" s="43">
        <v>0.33339999999999997</v>
      </c>
      <c r="F17" s="43">
        <v>0.34279999999999999</v>
      </c>
      <c r="G17" s="43">
        <v>0.32100000000000001</v>
      </c>
      <c r="H17" s="43">
        <v>0.31480000000000002</v>
      </c>
      <c r="I17" s="43">
        <v>0.29670000000000002</v>
      </c>
      <c r="J17" s="43">
        <v>0.29699999999999999</v>
      </c>
      <c r="K17" s="44">
        <v>0.27279999999999999</v>
      </c>
      <c r="L17" s="44">
        <v>0.25430000000000003</v>
      </c>
      <c r="M17" s="44">
        <v>0.26479999999999998</v>
      </c>
      <c r="N17" s="44">
        <v>0.2424</v>
      </c>
      <c r="O17" s="44">
        <v>0.25319999999999998</v>
      </c>
      <c r="P17" s="44">
        <v>0.23119999999999999</v>
      </c>
      <c r="Q17" s="44">
        <v>0.2031</v>
      </c>
      <c r="R17" s="44">
        <v>0.19689999999999999</v>
      </c>
      <c r="S17" s="44">
        <v>0.186</v>
      </c>
      <c r="T17" s="44">
        <v>0.19889999999999999</v>
      </c>
      <c r="U17" s="44">
        <v>0.21279999999999999</v>
      </c>
      <c r="V17" s="44">
        <v>0.20019999999999999</v>
      </c>
      <c r="W17" s="44">
        <v>0.1348</v>
      </c>
      <c r="X17" s="25">
        <v>0.1474</v>
      </c>
      <c r="Y17" s="25">
        <v>0.13389999999999999</v>
      </c>
      <c r="Z17" s="44">
        <v>-0.1273</v>
      </c>
      <c r="AA17" s="26">
        <v>0.129</v>
      </c>
      <c r="AB17" s="33"/>
      <c r="AC17" s="33"/>
      <c r="AD17" s="18"/>
      <c r="AE17" s="2"/>
      <c r="AF17" s="26">
        <v>0.153</v>
      </c>
      <c r="AG17" s="33"/>
      <c r="AH17" s="33"/>
      <c r="AI17" s="18"/>
      <c r="AJ17" s="2"/>
      <c r="AK17" s="43">
        <v>0.32829999999999998</v>
      </c>
      <c r="AL17" s="43">
        <v>0.30719999999999997</v>
      </c>
      <c r="AM17" s="44">
        <v>0.25879999999999997</v>
      </c>
      <c r="AN17" s="44">
        <v>0.221</v>
      </c>
      <c r="AO17" s="44">
        <v>0.19969999999999999</v>
      </c>
      <c r="AP17" s="44">
        <v>6.9400000000000003E-2</v>
      </c>
      <c r="AR17" s="89"/>
      <c r="AS17" s="79"/>
      <c r="AT17" s="79"/>
      <c r="AU17" s="79"/>
      <c r="AV17" s="79"/>
      <c r="AW17" s="79"/>
      <c r="AX17" s="79"/>
    </row>
    <row r="18" spans="2:55" ht="12.75" customHeight="1" x14ac:dyDescent="0.2">
      <c r="B18" s="16"/>
      <c r="C18" s="20"/>
      <c r="D18" s="20"/>
      <c r="E18" s="20"/>
      <c r="F18" s="20"/>
      <c r="G18" s="20"/>
      <c r="H18" s="20"/>
      <c r="I18" s="20"/>
      <c r="J18" s="20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29"/>
      <c r="Y18" s="29"/>
      <c r="Z18" s="17"/>
      <c r="AA18" s="18"/>
      <c r="AB18" s="33"/>
      <c r="AC18" s="33"/>
      <c r="AD18" s="18"/>
      <c r="AF18" s="18"/>
      <c r="AG18" s="33"/>
      <c r="AH18" s="33"/>
      <c r="AI18" s="18"/>
      <c r="AK18" s="20"/>
      <c r="AL18" s="20"/>
      <c r="AM18" s="17"/>
      <c r="AN18" s="17"/>
      <c r="AO18" s="17"/>
      <c r="AP18" s="17"/>
      <c r="AR18" s="89"/>
      <c r="AS18" s="79"/>
      <c r="AT18" s="79"/>
      <c r="AU18" s="79"/>
      <c r="AV18" s="79"/>
      <c r="AW18" s="79"/>
      <c r="AX18" s="79"/>
    </row>
    <row r="19" spans="2:55" ht="12.75" customHeight="1" x14ac:dyDescent="0.2">
      <c r="B19" s="16" t="s">
        <v>23</v>
      </c>
      <c r="C19" s="21">
        <v>469</v>
      </c>
      <c r="D19" s="21">
        <v>498</v>
      </c>
      <c r="E19" s="21">
        <v>510</v>
      </c>
      <c r="F19" s="21">
        <v>613</v>
      </c>
      <c r="G19" s="21">
        <v>440</v>
      </c>
      <c r="H19" s="21">
        <v>451</v>
      </c>
      <c r="I19" s="21">
        <v>411</v>
      </c>
      <c r="J19" s="21">
        <v>399</v>
      </c>
      <c r="K19" s="22">
        <v>376</v>
      </c>
      <c r="L19" s="22">
        <v>328</v>
      </c>
      <c r="M19" s="22">
        <v>333</v>
      </c>
      <c r="N19" s="17">
        <v>255</v>
      </c>
      <c r="O19" s="22">
        <v>288</v>
      </c>
      <c r="P19" s="22">
        <v>261</v>
      </c>
      <c r="Q19" s="22">
        <v>216</v>
      </c>
      <c r="R19" s="22">
        <v>200</v>
      </c>
      <c r="S19" s="22">
        <v>191.8</v>
      </c>
      <c r="T19" s="22">
        <v>360</v>
      </c>
      <c r="U19" s="22">
        <v>237.4</v>
      </c>
      <c r="V19" s="22">
        <v>259.2</v>
      </c>
      <c r="W19" s="22">
        <v>172.5</v>
      </c>
      <c r="X19" s="22">
        <v>154.59</v>
      </c>
      <c r="Y19" s="22">
        <v>193.6</v>
      </c>
      <c r="Z19" s="22">
        <v>-219.4</v>
      </c>
      <c r="AA19" s="23">
        <v>140.19999999999999</v>
      </c>
      <c r="AB19" s="23"/>
      <c r="AC19" s="23"/>
      <c r="AD19" s="23"/>
      <c r="AE19" s="5"/>
      <c r="AF19" s="23">
        <v>133.6</v>
      </c>
      <c r="AG19" s="23"/>
      <c r="AH19" s="23"/>
      <c r="AI19" s="23"/>
      <c r="AJ19" s="5"/>
      <c r="AK19" s="21">
        <v>2089</v>
      </c>
      <c r="AL19" s="21">
        <v>1702</v>
      </c>
      <c r="AM19" s="22">
        <v>1291</v>
      </c>
      <c r="AN19" s="22">
        <v>966</v>
      </c>
      <c r="AO19" s="45">
        <v>1049</v>
      </c>
      <c r="AP19" s="45">
        <v>301.39999999999998</v>
      </c>
      <c r="AQ19" s="5"/>
      <c r="AR19" s="78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</row>
    <row r="20" spans="2:55" ht="12.75" customHeight="1" x14ac:dyDescent="0.2">
      <c r="B20" s="16" t="s">
        <v>24</v>
      </c>
      <c r="C20" s="24">
        <v>0.23680000000000001</v>
      </c>
      <c r="D20" s="24">
        <v>0.24709999999999999</v>
      </c>
      <c r="E20" s="24">
        <v>0.25309999999999999</v>
      </c>
      <c r="F20" s="24">
        <v>0.3039</v>
      </c>
      <c r="G20" s="24">
        <v>0.23080000000000001</v>
      </c>
      <c r="H20" s="24">
        <v>0.23150000000000001</v>
      </c>
      <c r="I20" s="24">
        <v>0.21279999999999999</v>
      </c>
      <c r="J20" s="24">
        <v>0.20430000000000001</v>
      </c>
      <c r="K20" s="25">
        <v>0.19550000000000001</v>
      </c>
      <c r="L20" s="25">
        <v>0.182</v>
      </c>
      <c r="M20" s="25">
        <v>0.18479999999999999</v>
      </c>
      <c r="N20" s="25">
        <v>0.1399</v>
      </c>
      <c r="O20" s="25">
        <v>0.17319999999999999</v>
      </c>
      <c r="P20" s="25">
        <v>0.15540000000000001</v>
      </c>
      <c r="Q20" s="25">
        <v>0.13270000000000001</v>
      </c>
      <c r="R20" s="25">
        <v>0.12180000000000001</v>
      </c>
      <c r="S20" s="25">
        <v>0.12</v>
      </c>
      <c r="T20" s="25">
        <v>0.224</v>
      </c>
      <c r="U20" s="25">
        <v>0.14460000000000001</v>
      </c>
      <c r="V20" s="25">
        <v>0.14799999999999999</v>
      </c>
      <c r="W20" s="25">
        <v>9.5899999999999999E-2</v>
      </c>
      <c r="X20" s="25">
        <v>8.5000000000000006E-2</v>
      </c>
      <c r="Y20" s="25">
        <v>0.10680000000000001</v>
      </c>
      <c r="Z20" s="36">
        <v>-0.1147</v>
      </c>
      <c r="AA20" s="26">
        <v>8.4000000000000005E-2</v>
      </c>
      <c r="AB20" s="26"/>
      <c r="AC20" s="26"/>
      <c r="AD20" s="37"/>
      <c r="AE20" s="2"/>
      <c r="AF20" s="26">
        <v>0.08</v>
      </c>
      <c r="AG20" s="26"/>
      <c r="AH20" s="26"/>
      <c r="AI20" s="37"/>
      <c r="AJ20" s="2"/>
      <c r="AK20" s="24">
        <v>0.26</v>
      </c>
      <c r="AL20" s="24">
        <v>0.22</v>
      </c>
      <c r="AM20" s="25">
        <v>0.17599999999999999</v>
      </c>
      <c r="AN20" s="25">
        <v>0.14599999999999999</v>
      </c>
      <c r="AO20" s="25">
        <v>0.159</v>
      </c>
      <c r="AP20" s="25">
        <v>4.1099999999999998E-2</v>
      </c>
      <c r="AQ20" s="2"/>
      <c r="AR20" s="80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</row>
    <row r="21" spans="2:55" ht="12.75" customHeight="1" x14ac:dyDescent="0.2">
      <c r="B21" s="16"/>
      <c r="C21" s="20"/>
      <c r="D21" s="20"/>
      <c r="E21" s="20"/>
      <c r="F21" s="20"/>
      <c r="G21" s="20"/>
      <c r="H21" s="20"/>
      <c r="I21" s="20"/>
      <c r="J21" s="20"/>
      <c r="K21" s="17"/>
      <c r="L21" s="17"/>
      <c r="M21" s="17"/>
      <c r="N21" s="17"/>
      <c r="O21" s="17"/>
      <c r="P21" s="17"/>
      <c r="Q21" s="17"/>
      <c r="R21" s="17"/>
      <c r="S21" s="17"/>
      <c r="T21" s="25"/>
      <c r="U21" s="25"/>
      <c r="V21" s="25"/>
      <c r="W21" s="25"/>
      <c r="X21" s="25"/>
      <c r="Y21" s="25"/>
      <c r="Z21" s="17"/>
      <c r="AA21" s="26"/>
      <c r="AB21" s="26"/>
      <c r="AC21" s="26"/>
      <c r="AD21" s="18"/>
      <c r="AF21" s="26"/>
      <c r="AG21" s="26"/>
      <c r="AH21" s="26"/>
      <c r="AI21" s="18"/>
      <c r="AK21" s="20"/>
      <c r="AL21" s="17"/>
      <c r="AM21" s="17"/>
      <c r="AN21" s="17"/>
      <c r="AO21" s="17"/>
      <c r="AP21" s="17"/>
      <c r="AR21" s="78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</row>
    <row r="22" spans="2:55" ht="12.75" customHeight="1" x14ac:dyDescent="0.2">
      <c r="B22" s="16"/>
      <c r="C22" s="20"/>
      <c r="D22" s="20"/>
      <c r="E22" s="20"/>
      <c r="F22" s="20"/>
      <c r="G22" s="20"/>
      <c r="H22" s="20"/>
      <c r="I22" s="20"/>
      <c r="J22" s="20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29"/>
      <c r="Y22" s="29"/>
      <c r="Z22" s="17"/>
      <c r="AA22" s="18"/>
      <c r="AB22" s="33"/>
      <c r="AC22" s="33"/>
      <c r="AD22" s="18"/>
      <c r="AF22" s="18"/>
      <c r="AG22" s="33"/>
      <c r="AH22" s="33"/>
      <c r="AI22" s="18"/>
      <c r="AK22" s="20"/>
      <c r="AL22" s="17"/>
      <c r="AM22" s="17"/>
      <c r="AN22" s="17"/>
      <c r="AO22" s="17"/>
      <c r="AP22" s="17"/>
      <c r="AR22" s="78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</row>
    <row r="23" spans="2:55" ht="12.75" customHeight="1" x14ac:dyDescent="0.2">
      <c r="B23" s="19" t="s">
        <v>25</v>
      </c>
      <c r="C23" s="20"/>
      <c r="D23" s="20"/>
      <c r="E23" s="20"/>
      <c r="F23" s="20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8"/>
      <c r="AB23" s="18"/>
      <c r="AC23" s="18"/>
      <c r="AD23" s="18"/>
      <c r="AF23" s="18"/>
      <c r="AG23" s="18"/>
      <c r="AH23" s="18"/>
      <c r="AI23" s="18"/>
      <c r="AK23" s="20"/>
      <c r="AL23" s="17"/>
      <c r="AM23" s="17"/>
      <c r="AN23" s="17"/>
      <c r="AO23" s="17"/>
      <c r="AP23" s="17"/>
      <c r="AR23" s="78"/>
      <c r="AS23" s="78"/>
      <c r="AT23" s="78"/>
      <c r="AU23" s="78"/>
      <c r="AV23" s="79"/>
      <c r="AW23" s="79"/>
      <c r="AX23" s="78"/>
      <c r="AY23" s="78"/>
      <c r="AZ23" s="78"/>
      <c r="BA23" s="78"/>
      <c r="BB23" s="79"/>
      <c r="BC23" s="79"/>
    </row>
    <row r="24" spans="2:55" ht="12.75" customHeight="1" x14ac:dyDescent="0.2">
      <c r="B24" s="16" t="s">
        <v>26</v>
      </c>
      <c r="C24" s="24">
        <v>0.27829999999999999</v>
      </c>
      <c r="D24" s="24">
        <v>0.26840000000000003</v>
      </c>
      <c r="E24" s="24">
        <v>0.27079999999999999</v>
      </c>
      <c r="F24" s="24">
        <v>0.27050000000000002</v>
      </c>
      <c r="G24" s="25">
        <v>0.27289999999999998</v>
      </c>
      <c r="H24" s="25">
        <v>0.2828</v>
      </c>
      <c r="I24" s="25">
        <v>0.29949999999999999</v>
      </c>
      <c r="J24" s="25">
        <v>0.28060000000000002</v>
      </c>
      <c r="K24" s="25">
        <v>0.31919999999999998</v>
      </c>
      <c r="L24" s="25">
        <v>0.28160000000000002</v>
      </c>
      <c r="M24" s="25">
        <v>0.27500000000000002</v>
      </c>
      <c r="N24" s="25">
        <v>0.29470000000000002</v>
      </c>
      <c r="O24" s="25">
        <v>0.2437</v>
      </c>
      <c r="P24" s="25">
        <v>0.25280000000000002</v>
      </c>
      <c r="Q24" s="25">
        <v>0.23499999999999999</v>
      </c>
      <c r="R24" s="25">
        <v>0.2303</v>
      </c>
      <c r="S24" s="24">
        <v>0.23469999999999999</v>
      </c>
      <c r="T24" s="24">
        <v>0.21679999999999999</v>
      </c>
      <c r="U24" s="24">
        <v>0.20810000000000001</v>
      </c>
      <c r="V24" s="24">
        <v>0.27050000000000002</v>
      </c>
      <c r="W24" s="24">
        <v>0.35570000000000002</v>
      </c>
      <c r="X24" s="24">
        <v>0.311</v>
      </c>
      <c r="Y24" s="24">
        <v>0.30320000000000003</v>
      </c>
      <c r="Z24" s="24">
        <v>0.36009999999999998</v>
      </c>
      <c r="AA24" s="46">
        <v>0.29899999999999999</v>
      </c>
      <c r="AB24" s="46"/>
      <c r="AC24" s="46"/>
      <c r="AD24" s="46"/>
      <c r="AE24" s="2"/>
      <c r="AF24" s="46">
        <v>0.29899999999999999</v>
      </c>
      <c r="AG24" s="46"/>
      <c r="AH24" s="46"/>
      <c r="AI24" s="46"/>
      <c r="AJ24" s="2"/>
      <c r="AK24" s="24">
        <v>0.27200000000000002</v>
      </c>
      <c r="AL24" s="25">
        <v>0.28399999999999997</v>
      </c>
      <c r="AM24" s="25">
        <v>0.29310000000000003</v>
      </c>
      <c r="AN24" s="25">
        <v>0.24049999999999999</v>
      </c>
      <c r="AO24" s="24">
        <v>0.23300000000000001</v>
      </c>
      <c r="AP24" s="24">
        <v>0.33289999999999997</v>
      </c>
      <c r="AQ24" s="2"/>
      <c r="AR24" s="81"/>
      <c r="AS24" s="81"/>
      <c r="AT24" s="81"/>
      <c r="AU24" s="81"/>
      <c r="AV24" s="81"/>
      <c r="AW24" s="79"/>
      <c r="AX24" s="82"/>
      <c r="AY24" s="82"/>
      <c r="AZ24" s="82"/>
      <c r="BA24" s="82"/>
      <c r="BB24" s="82"/>
      <c r="BC24" s="79"/>
    </row>
    <row r="25" spans="2:55" ht="12.75" customHeight="1" x14ac:dyDescent="0.2">
      <c r="B25" s="16" t="s">
        <v>27</v>
      </c>
      <c r="C25" s="24">
        <v>8.0500000000000002E-2</v>
      </c>
      <c r="D25" s="24">
        <v>8.1199999999999994E-2</v>
      </c>
      <c r="E25" s="24">
        <v>8.1199999999999994E-2</v>
      </c>
      <c r="F25" s="24">
        <v>7.3899999999999993E-2</v>
      </c>
      <c r="G25" s="25">
        <v>7.9200000000000007E-2</v>
      </c>
      <c r="H25" s="25">
        <v>7.8899999999999998E-2</v>
      </c>
      <c r="I25" s="25">
        <v>6.7599999999999993E-2</v>
      </c>
      <c r="J25" s="25">
        <v>6.1600000000000002E-2</v>
      </c>
      <c r="K25" s="25">
        <v>6.3700000000000007E-2</v>
      </c>
      <c r="L25" s="25">
        <v>7.51E-2</v>
      </c>
      <c r="M25" s="25">
        <v>6.7900000000000002E-2</v>
      </c>
      <c r="N25" s="25">
        <v>7.3200000000000001E-2</v>
      </c>
      <c r="O25" s="25">
        <v>8.3299999999999999E-2</v>
      </c>
      <c r="P25" s="25">
        <v>7.8700000000000006E-2</v>
      </c>
      <c r="Q25" s="25">
        <v>7.4300000000000005E-2</v>
      </c>
      <c r="R25" s="25">
        <v>7.4700000000000003E-2</v>
      </c>
      <c r="S25" s="24">
        <v>7.7899999999999997E-2</v>
      </c>
      <c r="T25" s="24">
        <v>7.9000000000000001E-2</v>
      </c>
      <c r="U25" s="24">
        <v>7.2999999999999995E-2</v>
      </c>
      <c r="V25" s="24">
        <v>5.5399999999999998E-2</v>
      </c>
      <c r="W25" s="24">
        <v>6.3700000000000007E-2</v>
      </c>
      <c r="X25" s="25">
        <v>6.3E-2</v>
      </c>
      <c r="Y25" s="25">
        <v>5.7700000000000001E-2</v>
      </c>
      <c r="Z25" s="25">
        <v>5.8999999999999997E-2</v>
      </c>
      <c r="AA25" s="46">
        <v>7.0999999999999994E-2</v>
      </c>
      <c r="AB25" s="26"/>
      <c r="AC25" s="26"/>
      <c r="AD25" s="26"/>
      <c r="AE25" s="2"/>
      <c r="AF25" s="46">
        <v>7.0999999999999994E-2</v>
      </c>
      <c r="AG25" s="26"/>
      <c r="AH25" s="26"/>
      <c r="AI25" s="26"/>
      <c r="AJ25" s="2"/>
      <c r="AK25" s="24">
        <v>7.9200000000000007E-2</v>
      </c>
      <c r="AL25" s="25">
        <v>7.1800000000000003E-2</v>
      </c>
      <c r="AM25" s="25">
        <v>6.9900000000000004E-2</v>
      </c>
      <c r="AN25" s="25">
        <v>7.7799999999999994E-2</v>
      </c>
      <c r="AO25" s="25">
        <v>7.0999999999999994E-2</v>
      </c>
      <c r="AP25" s="25">
        <v>6.08E-2</v>
      </c>
      <c r="AQ25" s="2"/>
      <c r="AR25" s="81"/>
      <c r="AS25" s="81"/>
      <c r="AT25" s="81"/>
      <c r="AU25" s="81"/>
      <c r="AV25" s="81"/>
      <c r="AW25" s="79"/>
      <c r="AX25" s="82"/>
      <c r="AY25" s="82"/>
      <c r="AZ25" s="82"/>
      <c r="BA25" s="82"/>
      <c r="BB25" s="82"/>
      <c r="BC25" s="79"/>
    </row>
    <row r="26" spans="2:55" ht="12.75" customHeight="1" x14ac:dyDescent="0.2">
      <c r="B26" s="16" t="s">
        <v>28</v>
      </c>
      <c r="C26" s="24">
        <v>0.1023</v>
      </c>
      <c r="D26" s="24">
        <v>9.74E-2</v>
      </c>
      <c r="E26" s="24">
        <v>9.4299999999999995E-2</v>
      </c>
      <c r="F26" s="24">
        <v>8.8099999999999998E-2</v>
      </c>
      <c r="G26" s="25">
        <v>0.10100000000000001</v>
      </c>
      <c r="H26" s="25">
        <v>0.10929999999999999</v>
      </c>
      <c r="I26" s="25">
        <v>0.1321</v>
      </c>
      <c r="J26" s="25">
        <v>0.13189999999999999</v>
      </c>
      <c r="K26" s="25">
        <v>0.12330000000000001</v>
      </c>
      <c r="L26" s="25">
        <v>0.16109999999999999</v>
      </c>
      <c r="M26" s="25">
        <v>0.1699</v>
      </c>
      <c r="N26" s="25">
        <v>0.14899999999999999</v>
      </c>
      <c r="O26" s="25">
        <v>0.16719999999999999</v>
      </c>
      <c r="P26" s="25">
        <v>0.18840000000000001</v>
      </c>
      <c r="Q26" s="25">
        <v>0.21410000000000001</v>
      </c>
      <c r="R26" s="25">
        <v>0.21820000000000001</v>
      </c>
      <c r="S26" s="24">
        <v>0.20419999999999999</v>
      </c>
      <c r="T26" s="24">
        <v>0.19689999999999999</v>
      </c>
      <c r="U26" s="24">
        <v>0.1865</v>
      </c>
      <c r="V26" s="24">
        <v>0.16950000000000001</v>
      </c>
      <c r="W26" s="24">
        <v>0.17899999999999999</v>
      </c>
      <c r="X26" s="25">
        <v>0.183</v>
      </c>
      <c r="Y26" s="25">
        <v>0.19009999999999999</v>
      </c>
      <c r="Z26" s="25">
        <v>0.17499999999999999</v>
      </c>
      <c r="AA26" s="46">
        <v>0.22700000000000001</v>
      </c>
      <c r="AB26" s="26"/>
      <c r="AC26" s="26"/>
      <c r="AD26" s="26"/>
      <c r="AE26" s="2"/>
      <c r="AF26" s="46">
        <v>0.152</v>
      </c>
      <c r="AG26" s="26"/>
      <c r="AH26" s="26"/>
      <c r="AI26" s="26"/>
      <c r="AJ26" s="2"/>
      <c r="AK26" s="24">
        <v>9.5500000000000002E-2</v>
      </c>
      <c r="AL26" s="25">
        <v>0.1187</v>
      </c>
      <c r="AM26" s="25">
        <v>0.15040000000000001</v>
      </c>
      <c r="AN26" s="25">
        <v>0.1968</v>
      </c>
      <c r="AO26" s="25">
        <v>0.189</v>
      </c>
      <c r="AP26" s="25">
        <v>0.1817</v>
      </c>
      <c r="AQ26" s="2"/>
      <c r="AR26" s="81"/>
      <c r="AS26" s="81"/>
      <c r="AT26" s="81"/>
      <c r="AU26" s="81"/>
      <c r="AV26" s="81"/>
      <c r="AW26" s="79"/>
      <c r="AX26" s="82"/>
      <c r="AY26" s="82"/>
      <c r="AZ26" s="82"/>
      <c r="BA26" s="82"/>
      <c r="BB26" s="82"/>
      <c r="BC26" s="79"/>
    </row>
    <row r="27" spans="2:55" ht="12.75" customHeight="1" x14ac:dyDescent="0.2">
      <c r="B27" s="16" t="s">
        <v>29</v>
      </c>
      <c r="C27" s="24">
        <v>6.3200000000000006E-2</v>
      </c>
      <c r="D27" s="24">
        <v>7.2700000000000001E-2</v>
      </c>
      <c r="E27" s="24">
        <v>7.8100000000000003E-2</v>
      </c>
      <c r="F27" s="24">
        <v>8.1799999999999998E-2</v>
      </c>
      <c r="G27" s="25">
        <v>7.8200000000000006E-2</v>
      </c>
      <c r="H27" s="25">
        <v>7.3599999999999999E-2</v>
      </c>
      <c r="I27" s="25">
        <v>7.6100000000000001E-2</v>
      </c>
      <c r="J27" s="25">
        <v>7.4499999999999997E-2</v>
      </c>
      <c r="K27" s="25">
        <v>7.4700000000000003E-2</v>
      </c>
      <c r="L27" s="25">
        <v>6.9699999999999998E-2</v>
      </c>
      <c r="M27" s="25">
        <v>5.33E-2</v>
      </c>
      <c r="N27" s="25">
        <v>6.6100000000000006E-2</v>
      </c>
      <c r="O27" s="25">
        <v>8.0420000000000005E-2</v>
      </c>
      <c r="P27" s="25">
        <v>6.13E-2</v>
      </c>
      <c r="Q27" s="25">
        <v>8.6699999999999999E-2</v>
      </c>
      <c r="R27" s="25">
        <v>4.9200000000000001E-2</v>
      </c>
      <c r="S27" s="24">
        <v>8.3699999999999997E-2</v>
      </c>
      <c r="T27" s="24">
        <v>7.6999999999999999E-2</v>
      </c>
      <c r="U27" s="24">
        <v>8.2500000000000004E-2</v>
      </c>
      <c r="V27" s="24">
        <v>0.11700000000000001</v>
      </c>
      <c r="W27" s="24">
        <v>6.5699999999999995E-2</v>
      </c>
      <c r="X27" s="25">
        <v>9.1999999999999998E-2</v>
      </c>
      <c r="Y27" s="25">
        <v>0.10639999999999999</v>
      </c>
      <c r="Z27" s="25">
        <v>9.6199999999999994E-2</v>
      </c>
      <c r="AA27" s="46">
        <v>7.8E-2</v>
      </c>
      <c r="AB27" s="26"/>
      <c r="AC27" s="26"/>
      <c r="AD27" s="26"/>
      <c r="AE27" s="2"/>
      <c r="AF27" s="46">
        <v>7.8E-2</v>
      </c>
      <c r="AG27" s="26"/>
      <c r="AH27" s="26"/>
      <c r="AI27" s="26"/>
      <c r="AJ27" s="2"/>
      <c r="AK27" s="24">
        <v>7.3999999999999996E-2</v>
      </c>
      <c r="AL27" s="25">
        <v>7.5600000000000001E-2</v>
      </c>
      <c r="AM27" s="25">
        <v>6.6100000000000006E-2</v>
      </c>
      <c r="AN27" s="25">
        <v>6.93E-2</v>
      </c>
      <c r="AO27" s="25">
        <v>9.0999999999999998E-2</v>
      </c>
      <c r="AP27" s="25">
        <v>9.0300000000000005E-2</v>
      </c>
      <c r="AQ27" s="2"/>
      <c r="AR27" s="81"/>
      <c r="AS27" s="81"/>
      <c r="AT27" s="81"/>
      <c r="AU27" s="81"/>
      <c r="AV27" s="81"/>
      <c r="AW27" s="79"/>
      <c r="AX27" s="82"/>
      <c r="AY27" s="82"/>
      <c r="AZ27" s="82"/>
      <c r="BA27" s="82"/>
      <c r="BB27" s="82"/>
      <c r="BC27" s="79"/>
    </row>
    <row r="28" spans="2:55" ht="12.75" customHeight="1" x14ac:dyDescent="0.2">
      <c r="B28" s="16" t="s">
        <v>30</v>
      </c>
      <c r="C28" s="24">
        <v>3.8E-3</v>
      </c>
      <c r="D28" s="24">
        <v>4.0000000000000001E-3</v>
      </c>
      <c r="E28" s="24">
        <v>2.3E-3</v>
      </c>
      <c r="F28" s="24">
        <v>7.6E-3</v>
      </c>
      <c r="G28" s="25">
        <v>-1E-4</v>
      </c>
      <c r="H28" s="25">
        <v>6.1000000000000004E-3</v>
      </c>
      <c r="I28" s="25">
        <v>4.5999999999999999E-3</v>
      </c>
      <c r="J28" s="25">
        <v>9.1999999999999998E-3</v>
      </c>
      <c r="K28" s="25">
        <v>4.5999999999999999E-3</v>
      </c>
      <c r="L28" s="25">
        <v>2.8999999999999998E-3</v>
      </c>
      <c r="M28" s="25">
        <v>2E-3</v>
      </c>
      <c r="N28" s="25">
        <v>5.9999999999999995E-4</v>
      </c>
      <c r="O28" s="25">
        <v>5.0000000000000001E-3</v>
      </c>
      <c r="P28" s="25">
        <v>-1.6999999999999999E-3</v>
      </c>
      <c r="Q28" s="25">
        <v>1.1000000000000001E-3</v>
      </c>
      <c r="R28" s="25">
        <v>3.8999999999999998E-3</v>
      </c>
      <c r="S28" s="24">
        <v>9.4999999999999998E-3</v>
      </c>
      <c r="T28" s="24">
        <v>5.4999999999999997E-3</v>
      </c>
      <c r="U28" s="24">
        <v>9.4999999999999998E-3</v>
      </c>
      <c r="V28" s="24">
        <v>9.5999999999999992E-3</v>
      </c>
      <c r="W28" s="24">
        <v>2.1999999999999999E-2</v>
      </c>
      <c r="X28" s="25">
        <v>2.1999999999999999E-2</v>
      </c>
      <c r="Y28" s="25">
        <v>2.41E-2</v>
      </c>
      <c r="Z28" s="25">
        <v>2.5000000000000001E-2</v>
      </c>
      <c r="AA28" s="46">
        <v>3.1E-2</v>
      </c>
      <c r="AB28" s="26"/>
      <c r="AC28" s="26"/>
      <c r="AD28" s="26"/>
      <c r="AE28" s="2"/>
      <c r="AF28" s="46">
        <v>3.1E-2</v>
      </c>
      <c r="AG28" s="26"/>
      <c r="AH28" s="26"/>
      <c r="AI28" s="26"/>
      <c r="AJ28" s="2"/>
      <c r="AK28" s="24">
        <v>4.4000000000000003E-3</v>
      </c>
      <c r="AL28" s="25">
        <v>5.0000000000000001E-3</v>
      </c>
      <c r="AM28" s="25">
        <v>2.5999999999999999E-3</v>
      </c>
      <c r="AN28" s="25">
        <v>2E-3</v>
      </c>
      <c r="AO28" s="25">
        <v>8.9999999999999993E-3</v>
      </c>
      <c r="AP28" s="25">
        <v>2.3300000000000001E-2</v>
      </c>
      <c r="AQ28" s="2"/>
      <c r="AR28" s="81"/>
      <c r="AS28" s="81"/>
      <c r="AT28" s="81"/>
      <c r="AU28" s="81"/>
      <c r="AV28" s="81"/>
      <c r="AW28" s="79"/>
      <c r="AX28" s="82"/>
      <c r="AY28" s="82"/>
      <c r="AZ28" s="82"/>
      <c r="BA28" s="82"/>
      <c r="BB28" s="82"/>
      <c r="BC28" s="79"/>
    </row>
    <row r="29" spans="2:55" ht="12.75" customHeight="1" x14ac:dyDescent="0.2">
      <c r="B29" s="16" t="s">
        <v>31</v>
      </c>
      <c r="C29" s="24">
        <v>3.4799999999999998E-2</v>
      </c>
      <c r="D29" s="24">
        <v>3.95E-2</v>
      </c>
      <c r="E29" s="24">
        <v>3.5799999999999998E-2</v>
      </c>
      <c r="F29" s="24">
        <v>4.6600000000000003E-2</v>
      </c>
      <c r="G29" s="25">
        <v>5.3499999999999999E-2</v>
      </c>
      <c r="H29" s="25">
        <v>3.6400000000000002E-2</v>
      </c>
      <c r="I29" s="25">
        <v>4.02E-2</v>
      </c>
      <c r="J29" s="25">
        <v>4.8899999999999999E-2</v>
      </c>
      <c r="K29" s="25">
        <v>4.5100000000000001E-2</v>
      </c>
      <c r="L29" s="25">
        <v>4.1799999999999997E-2</v>
      </c>
      <c r="M29" s="25">
        <v>5.5800000000000002E-2</v>
      </c>
      <c r="N29" s="25">
        <v>5.04E-2</v>
      </c>
      <c r="O29" s="25">
        <v>4.4699999999999997E-2</v>
      </c>
      <c r="P29" s="25">
        <v>6.6000000000000003E-2</v>
      </c>
      <c r="Q29" s="25">
        <v>6.7900000000000002E-2</v>
      </c>
      <c r="R29" s="25">
        <v>6.8400000000000002E-2</v>
      </c>
      <c r="S29" s="24">
        <v>6.0199999999999997E-2</v>
      </c>
      <c r="T29" s="24">
        <v>7.1999999999999995E-2</v>
      </c>
      <c r="U29" s="24">
        <v>6.7799999999999999E-2</v>
      </c>
      <c r="V29" s="24">
        <v>2.5000000000000001E-2</v>
      </c>
      <c r="W29" s="24">
        <v>5.8999999999999997E-2</v>
      </c>
      <c r="X29" s="24">
        <v>5.6000000000000001E-2</v>
      </c>
      <c r="Y29" s="24">
        <v>4.9200000000000001E-2</v>
      </c>
      <c r="Z29" s="24">
        <v>4.2200000000000001E-2</v>
      </c>
      <c r="AA29" s="92">
        <v>3.1E-2</v>
      </c>
      <c r="AB29" s="46"/>
      <c r="AC29" s="46"/>
      <c r="AD29" s="46"/>
      <c r="AE29" s="2"/>
      <c r="AF29" s="92">
        <v>2.5000000000000001E-2</v>
      </c>
      <c r="AG29" s="46"/>
      <c r="AH29" s="46"/>
      <c r="AI29" s="46"/>
      <c r="AJ29" s="2"/>
      <c r="AK29" s="24">
        <v>3.9199999999999999E-2</v>
      </c>
      <c r="AL29" s="25">
        <v>4.4699999999999997E-2</v>
      </c>
      <c r="AM29" s="25">
        <v>4.82E-2</v>
      </c>
      <c r="AN29" s="25">
        <v>6.1699999999999998E-2</v>
      </c>
      <c r="AO29" s="24">
        <v>5.6000000000000001E-2</v>
      </c>
      <c r="AP29" s="24">
        <v>5.16E-2</v>
      </c>
      <c r="AQ29" s="2"/>
      <c r="AR29" s="81"/>
      <c r="AS29" s="81"/>
      <c r="AT29" s="81"/>
      <c r="AU29" s="81"/>
      <c r="AV29" s="81"/>
      <c r="AW29" s="79"/>
      <c r="AX29" s="82"/>
      <c r="AY29" s="82"/>
      <c r="AZ29" s="82"/>
      <c r="BA29" s="82"/>
      <c r="BB29" s="82"/>
      <c r="BC29" s="79"/>
    </row>
    <row r="30" spans="2:55" ht="12.75" customHeight="1" x14ac:dyDescent="0.2">
      <c r="B30" s="47" t="s">
        <v>32</v>
      </c>
      <c r="C30" s="48">
        <v>0.56289999999999996</v>
      </c>
      <c r="D30" s="48">
        <v>0.56320000000000003</v>
      </c>
      <c r="E30" s="48">
        <v>0.5625</v>
      </c>
      <c r="F30" s="48">
        <v>0.56850000000000012</v>
      </c>
      <c r="G30" s="49">
        <v>0.5847</v>
      </c>
      <c r="H30" s="49">
        <v>0.58709999999999996</v>
      </c>
      <c r="I30" s="49">
        <v>0.62009999999999998</v>
      </c>
      <c r="J30" s="49">
        <v>0.60670000000000002</v>
      </c>
      <c r="K30" s="49">
        <v>0.63060000000000005</v>
      </c>
      <c r="L30" s="49">
        <v>0.63219999999999998</v>
      </c>
      <c r="M30" s="49">
        <v>0.62390000000000001</v>
      </c>
      <c r="N30" s="49">
        <v>0.63400000000000012</v>
      </c>
      <c r="O30" s="49">
        <v>0.62431999999999999</v>
      </c>
      <c r="P30" s="49">
        <v>0.64549999999999996</v>
      </c>
      <c r="Q30" s="49">
        <v>0.67910000000000004</v>
      </c>
      <c r="R30" s="49">
        <v>0.64470000000000005</v>
      </c>
      <c r="S30" s="49">
        <v>0.6704</v>
      </c>
      <c r="T30" s="49">
        <v>0.64829999999999999</v>
      </c>
      <c r="U30" s="49">
        <v>0.628</v>
      </c>
      <c r="V30" s="49">
        <v>0.64770000000000005</v>
      </c>
      <c r="W30" s="49">
        <v>0.74590000000000001</v>
      </c>
      <c r="X30" s="49">
        <v>0.72699999999999998</v>
      </c>
      <c r="Y30" s="49">
        <v>0.73070000000000002</v>
      </c>
      <c r="Z30" s="49">
        <v>0.75760000000000005</v>
      </c>
      <c r="AA30" s="50">
        <v>0.73699999999999999</v>
      </c>
      <c r="AB30" s="50"/>
      <c r="AC30" s="50"/>
      <c r="AD30" s="50"/>
      <c r="AE30" s="2"/>
      <c r="AF30" s="50">
        <v>0.65700000000000003</v>
      </c>
      <c r="AG30" s="50"/>
      <c r="AH30" s="50"/>
      <c r="AI30" s="50"/>
      <c r="AJ30" s="2"/>
      <c r="AK30" s="48">
        <v>0.56429999999999991</v>
      </c>
      <c r="AL30" s="49">
        <v>0.5998</v>
      </c>
      <c r="AM30" s="49">
        <v>0.63030000000000019</v>
      </c>
      <c r="AN30" s="49">
        <v>0.64810000000000001</v>
      </c>
      <c r="AO30" s="49">
        <v>0.64800000000000002</v>
      </c>
      <c r="AP30" s="49">
        <v>0.74060000000000004</v>
      </c>
      <c r="AQ30" s="2"/>
      <c r="AR30" s="80"/>
      <c r="AS30" s="80"/>
      <c r="AT30" s="80"/>
      <c r="AU30" s="80"/>
      <c r="AV30" s="79"/>
      <c r="AW30" s="79"/>
      <c r="AX30" s="80"/>
      <c r="AY30" s="80"/>
      <c r="AZ30" s="80"/>
      <c r="BA30" s="80"/>
      <c r="BB30" s="80"/>
      <c r="BC30" s="79"/>
    </row>
    <row r="31" spans="2:55" ht="12.75" customHeight="1" x14ac:dyDescent="0.2">
      <c r="B31" s="16"/>
      <c r="C31" s="20"/>
      <c r="D31" s="20"/>
      <c r="E31" s="20"/>
      <c r="F31" s="20"/>
      <c r="G31" s="17"/>
      <c r="H31" s="17"/>
      <c r="I31" s="17"/>
      <c r="J31" s="17"/>
      <c r="K31" s="17"/>
      <c r="L31" s="17"/>
      <c r="M31" s="25"/>
      <c r="N31" s="25"/>
      <c r="O31" s="17"/>
      <c r="P31" s="17"/>
      <c r="Q31" s="25"/>
      <c r="R31" s="25"/>
      <c r="S31" s="17"/>
      <c r="T31" s="17"/>
      <c r="U31" s="25"/>
      <c r="V31" s="25"/>
      <c r="W31" s="25"/>
      <c r="X31" s="17"/>
      <c r="Y31" s="25"/>
      <c r="Z31" s="25"/>
      <c r="AA31" s="26"/>
      <c r="AB31" s="18"/>
      <c r="AC31" s="26"/>
      <c r="AD31" s="26"/>
      <c r="AE31" s="2"/>
      <c r="AF31" s="26"/>
      <c r="AG31" s="18"/>
      <c r="AH31" s="26"/>
      <c r="AI31" s="26"/>
      <c r="AJ31" s="2"/>
      <c r="AK31" s="20"/>
      <c r="AL31" s="17"/>
      <c r="AM31" s="17"/>
      <c r="AN31" s="17"/>
      <c r="AO31" s="17"/>
      <c r="AP31" s="17"/>
      <c r="AQ31" s="2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</row>
    <row r="32" spans="2:55" ht="12.75" customHeight="1" x14ac:dyDescent="0.2">
      <c r="B32" s="16" t="s">
        <v>33</v>
      </c>
      <c r="C32" s="24">
        <v>0.1202</v>
      </c>
      <c r="D32" s="24">
        <v>0.11600000000000001</v>
      </c>
      <c r="E32" s="24">
        <v>0.1037</v>
      </c>
      <c r="F32" s="24">
        <v>8.8099999999999998E-2</v>
      </c>
      <c r="G32" s="24">
        <v>9.4600000000000004E-2</v>
      </c>
      <c r="H32" s="24">
        <v>9.8299999999999998E-2</v>
      </c>
      <c r="I32" s="24">
        <v>8.3400000000000002E-2</v>
      </c>
      <c r="J32" s="24">
        <v>9.6199999999999994E-2</v>
      </c>
      <c r="K32" s="24">
        <v>9.64E-2</v>
      </c>
      <c r="L32" s="24">
        <v>0.11360000000000001</v>
      </c>
      <c r="M32" s="24">
        <v>0.1111</v>
      </c>
      <c r="N32" s="24">
        <v>0.1237</v>
      </c>
      <c r="O32" s="25">
        <v>0.1222</v>
      </c>
      <c r="P32" s="25">
        <v>0.1231</v>
      </c>
      <c r="Q32" s="25">
        <v>0.1177</v>
      </c>
      <c r="R32" s="25">
        <v>0.15859999999999999</v>
      </c>
      <c r="S32" s="24">
        <v>0.14299999999999999</v>
      </c>
      <c r="T32" s="24">
        <v>0.15260000000000001</v>
      </c>
      <c r="U32" s="24">
        <v>0.159</v>
      </c>
      <c r="V32" s="24">
        <v>0.152</v>
      </c>
      <c r="W32" s="24">
        <v>0.11899999999999999</v>
      </c>
      <c r="X32" s="25">
        <v>0.1255</v>
      </c>
      <c r="Y32" s="25">
        <v>0.13500000000000001</v>
      </c>
      <c r="Z32" s="25">
        <v>0.36969999999999997</v>
      </c>
      <c r="AA32" s="46">
        <v>0.13300000000000001</v>
      </c>
      <c r="AB32" s="26"/>
      <c r="AC32" s="26"/>
      <c r="AD32" s="26"/>
      <c r="AE32" s="2"/>
      <c r="AF32" s="46">
        <v>0.19</v>
      </c>
      <c r="AG32" s="26"/>
      <c r="AH32" s="26"/>
      <c r="AI32" s="26"/>
      <c r="AJ32" s="2"/>
      <c r="AK32" s="24">
        <v>0.1069</v>
      </c>
      <c r="AL32" s="25">
        <v>9.3100000000000002E-2</v>
      </c>
      <c r="AM32" s="25">
        <v>0.111</v>
      </c>
      <c r="AN32" s="25">
        <v>0.13</v>
      </c>
      <c r="AO32" s="25">
        <v>0.15179999999999999</v>
      </c>
      <c r="AP32" s="26">
        <v>0.19009999999999999</v>
      </c>
      <c r="AQ32" s="2"/>
      <c r="AR32" s="81"/>
      <c r="AS32" s="81"/>
      <c r="AT32" s="81"/>
      <c r="AU32" s="81"/>
      <c r="AV32" s="81"/>
      <c r="AW32" s="79"/>
      <c r="AX32" s="82"/>
      <c r="AY32" s="82"/>
      <c r="AZ32" s="82"/>
      <c r="BA32" s="82"/>
      <c r="BB32" s="82"/>
      <c r="BC32" s="79"/>
    </row>
    <row r="33" spans="2:55" ht="12.75" customHeight="1" x14ac:dyDescent="0.2">
      <c r="B33" s="16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8"/>
      <c r="AB33" s="18"/>
      <c r="AC33" s="18"/>
      <c r="AD33" s="18"/>
      <c r="AF33" s="18"/>
      <c r="AG33" s="18"/>
      <c r="AH33" s="18"/>
      <c r="AI33" s="18"/>
      <c r="AK33" s="20"/>
      <c r="AL33" s="17"/>
      <c r="AM33" s="17"/>
      <c r="AN33" s="17"/>
      <c r="AO33" s="17"/>
      <c r="AP33" s="17"/>
      <c r="AQ33" s="27"/>
      <c r="AR33" s="78"/>
      <c r="AS33" s="78"/>
      <c r="AT33" s="78"/>
      <c r="AU33" s="78"/>
      <c r="AV33" s="79"/>
      <c r="AW33" s="79"/>
      <c r="AX33" s="80"/>
      <c r="AY33" s="80"/>
      <c r="AZ33" s="80"/>
      <c r="BA33" s="80"/>
      <c r="BB33" s="80"/>
      <c r="BC33" s="79"/>
    </row>
    <row r="34" spans="2:55" ht="12.75" customHeight="1" x14ac:dyDescent="0.2">
      <c r="B34" s="16"/>
      <c r="C34" s="20"/>
      <c r="D34" s="20"/>
      <c r="E34" s="20"/>
      <c r="F34" s="20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25"/>
      <c r="T34" s="25"/>
      <c r="U34" s="25"/>
      <c r="V34" s="25"/>
      <c r="W34" s="17"/>
      <c r="X34" s="17"/>
      <c r="Y34" s="17"/>
      <c r="Z34" s="17"/>
      <c r="AA34" s="18"/>
      <c r="AB34" s="18"/>
      <c r="AC34" s="18"/>
      <c r="AD34" s="18"/>
      <c r="AF34" s="18"/>
      <c r="AG34" s="18"/>
      <c r="AH34" s="18"/>
      <c r="AI34" s="18"/>
      <c r="AK34" s="20"/>
      <c r="AL34" s="17"/>
      <c r="AM34" s="17"/>
      <c r="AN34" s="17"/>
      <c r="AO34" s="17"/>
      <c r="AP34" s="17"/>
      <c r="AQ34" s="27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</row>
    <row r="35" spans="2:55" ht="12.75" customHeight="1" x14ac:dyDescent="0.2">
      <c r="B35" s="19" t="s">
        <v>34</v>
      </c>
      <c r="C35" s="20"/>
      <c r="D35" s="20"/>
      <c r="E35" s="20"/>
      <c r="F35" s="20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8"/>
      <c r="AB35" s="18"/>
      <c r="AC35" s="18"/>
      <c r="AD35" s="18"/>
      <c r="AF35" s="18"/>
      <c r="AG35" s="18"/>
      <c r="AH35" s="18"/>
      <c r="AI35" s="18"/>
      <c r="AK35" s="20"/>
      <c r="AL35" s="17"/>
      <c r="AM35" s="17"/>
      <c r="AN35" s="17"/>
      <c r="AO35" s="17"/>
      <c r="AP35" s="17"/>
      <c r="AQ35" s="27"/>
      <c r="AR35" s="79"/>
      <c r="AS35" s="79"/>
      <c r="AT35" s="79"/>
      <c r="AU35" s="79"/>
      <c r="AV35" s="79"/>
      <c r="AW35" s="79"/>
    </row>
    <row r="36" spans="2:55" ht="12.75" customHeight="1" x14ac:dyDescent="0.2">
      <c r="B36" s="16" t="s">
        <v>35</v>
      </c>
      <c r="C36" s="51">
        <v>176</v>
      </c>
      <c r="D36" s="51">
        <v>407</v>
      </c>
      <c r="E36" s="51">
        <v>513</v>
      </c>
      <c r="F36" s="51">
        <v>923</v>
      </c>
      <c r="G36" s="45">
        <v>184</v>
      </c>
      <c r="H36" s="45">
        <v>300</v>
      </c>
      <c r="I36" s="45">
        <v>504</v>
      </c>
      <c r="J36" s="45">
        <v>845</v>
      </c>
      <c r="K36" s="45">
        <v>186</v>
      </c>
      <c r="L36" s="45">
        <v>344</v>
      </c>
      <c r="M36" s="22">
        <v>558</v>
      </c>
      <c r="N36" s="22">
        <v>885</v>
      </c>
      <c r="O36" s="45">
        <v>174</v>
      </c>
      <c r="P36" s="45">
        <v>446</v>
      </c>
      <c r="Q36" s="22">
        <v>892</v>
      </c>
      <c r="R36" s="22">
        <v>1330</v>
      </c>
      <c r="S36" s="51">
        <v>177</v>
      </c>
      <c r="T36" s="45">
        <v>386</v>
      </c>
      <c r="U36" s="45">
        <v>670</v>
      </c>
      <c r="V36" s="45">
        <v>1284</v>
      </c>
      <c r="W36" s="51">
        <v>193</v>
      </c>
      <c r="X36" s="51">
        <v>495</v>
      </c>
      <c r="Y36" s="51">
        <v>855</v>
      </c>
      <c r="Z36" s="45">
        <v>1056</v>
      </c>
      <c r="AA36" s="52">
        <v>312.5</v>
      </c>
      <c r="AB36" s="52"/>
      <c r="AC36" s="52"/>
      <c r="AD36" s="53"/>
      <c r="AE36" s="5"/>
      <c r="AF36" s="52">
        <v>312.5</v>
      </c>
      <c r="AG36" s="52"/>
      <c r="AH36" s="52"/>
      <c r="AI36" s="53"/>
      <c r="AJ36" s="5"/>
      <c r="AK36" s="51">
        <v>923</v>
      </c>
      <c r="AL36" s="45">
        <v>845</v>
      </c>
      <c r="AM36" s="45">
        <v>885</v>
      </c>
      <c r="AN36" s="45">
        <v>1330</v>
      </c>
      <c r="AO36" s="22">
        <v>1284</v>
      </c>
      <c r="AP36" s="45">
        <v>1056</v>
      </c>
      <c r="AQ36" s="83"/>
      <c r="AR36" s="81"/>
      <c r="AS36" s="81"/>
      <c r="AT36" s="79"/>
      <c r="AU36" s="79"/>
      <c r="AV36" s="79"/>
      <c r="AW36" s="79"/>
    </row>
    <row r="37" spans="2:55" ht="12.75" customHeight="1" x14ac:dyDescent="0.2">
      <c r="B37" s="16" t="s">
        <v>36</v>
      </c>
      <c r="C37" s="51">
        <v>4067</v>
      </c>
      <c r="D37" s="51">
        <v>2259</v>
      </c>
      <c r="E37" s="51">
        <v>3069</v>
      </c>
      <c r="F37" s="51">
        <v>3350</v>
      </c>
      <c r="G37" s="45">
        <v>1852</v>
      </c>
      <c r="H37" s="45">
        <v>1593</v>
      </c>
      <c r="I37" s="45">
        <v>2067</v>
      </c>
      <c r="J37" s="45">
        <v>2032</v>
      </c>
      <c r="K37" s="45">
        <v>2537</v>
      </c>
      <c r="L37" s="45">
        <v>1506</v>
      </c>
      <c r="M37" s="22">
        <v>1312</v>
      </c>
      <c r="N37" s="22">
        <v>1535</v>
      </c>
      <c r="O37" s="45">
        <v>1695</v>
      </c>
      <c r="P37" s="45">
        <v>841</v>
      </c>
      <c r="Q37" s="22">
        <v>1279</v>
      </c>
      <c r="R37" s="22">
        <v>1022</v>
      </c>
      <c r="S37" s="45">
        <v>1205</v>
      </c>
      <c r="T37" s="45">
        <v>1544</v>
      </c>
      <c r="U37" s="45">
        <v>1857</v>
      </c>
      <c r="V37" s="45">
        <v>1732.9</v>
      </c>
      <c r="W37" s="51">
        <v>1460.8</v>
      </c>
      <c r="X37" s="51">
        <v>1593.7</v>
      </c>
      <c r="Y37" s="51">
        <v>1510.7</v>
      </c>
      <c r="Z37" s="51">
        <v>1130.1500000000001</v>
      </c>
      <c r="AA37" s="52">
        <v>916</v>
      </c>
      <c r="AB37" s="52"/>
      <c r="AC37" s="52"/>
      <c r="AD37" s="52"/>
      <c r="AE37" s="5"/>
      <c r="AF37" s="52">
        <v>916</v>
      </c>
      <c r="AG37" s="52"/>
      <c r="AH37" s="52"/>
      <c r="AI37" s="52"/>
      <c r="AJ37" s="5"/>
      <c r="AK37" s="51">
        <v>3350</v>
      </c>
      <c r="AL37" s="45">
        <v>2032</v>
      </c>
      <c r="AM37" s="45">
        <v>1535</v>
      </c>
      <c r="AN37" s="45">
        <v>1022</v>
      </c>
      <c r="AO37" s="45">
        <v>1732.9</v>
      </c>
      <c r="AP37" s="45">
        <v>1130.1500000000001</v>
      </c>
      <c r="AQ37" s="83"/>
      <c r="AR37" s="85"/>
      <c r="AS37" s="85"/>
      <c r="AT37" s="85"/>
      <c r="AU37" s="85"/>
      <c r="AV37" s="85"/>
      <c r="AW37" s="79"/>
    </row>
    <row r="38" spans="2:55" ht="12.75" customHeight="1" x14ac:dyDescent="0.2">
      <c r="B38" s="16" t="s">
        <v>37</v>
      </c>
      <c r="C38" s="51">
        <v>4983</v>
      </c>
      <c r="D38" s="51">
        <v>5032</v>
      </c>
      <c r="E38" s="51">
        <v>4986</v>
      </c>
      <c r="F38" s="51">
        <v>5036</v>
      </c>
      <c r="G38" s="45">
        <v>4989</v>
      </c>
      <c r="H38" s="45">
        <v>5032</v>
      </c>
      <c r="I38" s="45">
        <v>4987</v>
      </c>
      <c r="J38" s="45">
        <v>5026</v>
      </c>
      <c r="K38" s="45">
        <v>4986</v>
      </c>
      <c r="L38" s="45">
        <v>5037</v>
      </c>
      <c r="M38" s="22">
        <v>4482</v>
      </c>
      <c r="N38" s="22">
        <v>4526</v>
      </c>
      <c r="O38" s="45">
        <v>4488</v>
      </c>
      <c r="P38" s="45">
        <v>4535</v>
      </c>
      <c r="Q38" s="22">
        <v>4495</v>
      </c>
      <c r="R38" s="22">
        <v>5035</v>
      </c>
      <c r="S38" s="45">
        <v>5000</v>
      </c>
      <c r="T38" s="45">
        <v>5039</v>
      </c>
      <c r="U38" s="45">
        <v>5008</v>
      </c>
      <c r="V38" s="45">
        <v>5046.6000000000004</v>
      </c>
      <c r="W38" s="51">
        <v>5006.8999999999996</v>
      </c>
      <c r="X38" s="51">
        <v>5048.7</v>
      </c>
      <c r="Y38" s="51">
        <v>5014.5</v>
      </c>
      <c r="Z38" s="51">
        <v>5056.87</v>
      </c>
      <c r="AA38" s="52">
        <v>5000.7</v>
      </c>
      <c r="AB38" s="52"/>
      <c r="AC38" s="52"/>
      <c r="AD38" s="52"/>
      <c r="AE38" s="5"/>
      <c r="AF38" s="52">
        <v>8876</v>
      </c>
      <c r="AG38" s="52"/>
      <c r="AH38" s="52"/>
      <c r="AI38" s="52"/>
      <c r="AJ38" s="5"/>
      <c r="AK38" s="51">
        <v>5036</v>
      </c>
      <c r="AL38" s="45">
        <v>5026</v>
      </c>
      <c r="AM38" s="45">
        <v>4526</v>
      </c>
      <c r="AN38" s="45">
        <v>5035</v>
      </c>
      <c r="AO38" s="45">
        <v>5046.6000000000004</v>
      </c>
      <c r="AP38" s="45">
        <v>5056.87</v>
      </c>
      <c r="AQ38" s="83"/>
      <c r="AR38" s="81"/>
      <c r="AS38" s="81"/>
      <c r="AT38" s="79"/>
      <c r="AU38" s="79"/>
      <c r="AV38" s="79"/>
      <c r="AW38" s="79"/>
    </row>
    <row r="39" spans="2:55" ht="12.75" customHeight="1" x14ac:dyDescent="0.2">
      <c r="B39" s="16" t="s">
        <v>38</v>
      </c>
      <c r="C39" s="51">
        <v>-175</v>
      </c>
      <c r="D39" s="51">
        <v>-1972</v>
      </c>
      <c r="E39" s="51">
        <v>-1465</v>
      </c>
      <c r="F39" s="51">
        <v>-850</v>
      </c>
      <c r="G39" s="45">
        <v>-406</v>
      </c>
      <c r="H39" s="45">
        <v>-1827</v>
      </c>
      <c r="I39" s="45">
        <v>-1477</v>
      </c>
      <c r="J39" s="45">
        <v>-1074</v>
      </c>
      <c r="K39" s="45">
        <v>-700</v>
      </c>
      <c r="L39" s="45">
        <v>-1472</v>
      </c>
      <c r="M39" s="22">
        <v>-1133</v>
      </c>
      <c r="N39" s="22">
        <v>-878</v>
      </c>
      <c r="O39" s="45">
        <v>-591</v>
      </c>
      <c r="P39" s="45">
        <v>-1330</v>
      </c>
      <c r="Q39" s="22">
        <v>-1111</v>
      </c>
      <c r="R39" s="22">
        <v>-908</v>
      </c>
      <c r="S39" s="45">
        <v>-717</v>
      </c>
      <c r="T39" s="45">
        <v>-354</v>
      </c>
      <c r="U39" s="45">
        <v>-114</v>
      </c>
      <c r="V39" s="45">
        <v>147</v>
      </c>
      <c r="W39" s="51">
        <v>197.3</v>
      </c>
      <c r="X39" s="51">
        <v>346.7</v>
      </c>
      <c r="Y39" s="51">
        <v>542.4</v>
      </c>
      <c r="Z39" s="51">
        <v>317.48</v>
      </c>
      <c r="AA39" s="52">
        <v>160.4</v>
      </c>
      <c r="AB39" s="52"/>
      <c r="AC39" s="52"/>
      <c r="AD39" s="52"/>
      <c r="AE39" s="5"/>
      <c r="AF39" s="52">
        <v>-87.6</v>
      </c>
      <c r="AG39" s="52"/>
      <c r="AH39" s="52"/>
      <c r="AI39" s="52"/>
      <c r="AJ39" s="5"/>
      <c r="AK39" s="51">
        <v>-850</v>
      </c>
      <c r="AL39" s="45">
        <v>-1074</v>
      </c>
      <c r="AM39" s="45">
        <v>-878</v>
      </c>
      <c r="AN39" s="45">
        <v>-908</v>
      </c>
      <c r="AO39" s="22">
        <v>147</v>
      </c>
      <c r="AP39" s="22">
        <v>317.48</v>
      </c>
      <c r="AQ39" s="83"/>
      <c r="AR39" s="87"/>
      <c r="AS39" s="87"/>
      <c r="AT39" s="87"/>
      <c r="AU39" s="87"/>
      <c r="AV39" s="87"/>
      <c r="AW39" s="79"/>
    </row>
    <row r="40" spans="2:55" ht="12.75" customHeight="1" x14ac:dyDescent="0.2">
      <c r="B40" s="16" t="s">
        <v>39</v>
      </c>
      <c r="C40" s="51" t="s">
        <v>40</v>
      </c>
      <c r="D40" s="51" t="s">
        <v>40</v>
      </c>
      <c r="E40" s="51" t="s">
        <v>40</v>
      </c>
      <c r="F40" s="51" t="s">
        <v>40</v>
      </c>
      <c r="G40" s="45" t="s">
        <v>40</v>
      </c>
      <c r="H40" s="45" t="s">
        <v>40</v>
      </c>
      <c r="I40" s="45" t="s">
        <v>40</v>
      </c>
      <c r="J40" s="45" t="s">
        <v>40</v>
      </c>
      <c r="K40" s="45" t="s">
        <v>40</v>
      </c>
      <c r="L40" s="45" t="s">
        <v>40</v>
      </c>
      <c r="M40" s="45" t="s">
        <v>40</v>
      </c>
      <c r="N40" s="45" t="s">
        <v>40</v>
      </c>
      <c r="O40" s="45" t="s">
        <v>40</v>
      </c>
      <c r="P40" s="45" t="s">
        <v>40</v>
      </c>
      <c r="Q40" s="45" t="s">
        <v>40</v>
      </c>
      <c r="R40" s="45" t="s">
        <v>40</v>
      </c>
      <c r="S40" s="45" t="s">
        <v>40</v>
      </c>
      <c r="T40" s="45" t="s">
        <v>40</v>
      </c>
      <c r="U40" s="45" t="s">
        <v>40</v>
      </c>
      <c r="V40" s="55">
        <v>34.369999999999997</v>
      </c>
      <c r="W40" s="56">
        <v>25.36</v>
      </c>
      <c r="X40" s="56">
        <v>14.56</v>
      </c>
      <c r="Y40" s="56">
        <v>9.1999999999999993</v>
      </c>
      <c r="Z40" s="56">
        <v>15.93</v>
      </c>
      <c r="AA40" s="57">
        <v>31.2</v>
      </c>
      <c r="AB40" s="57"/>
      <c r="AC40" s="57"/>
      <c r="AD40" s="57"/>
      <c r="AE40" s="5"/>
      <c r="AF40" s="52" t="s">
        <v>18</v>
      </c>
      <c r="AG40" s="57"/>
      <c r="AH40" s="57"/>
      <c r="AI40" s="57"/>
      <c r="AJ40" s="5"/>
      <c r="AK40" s="51" t="s">
        <v>40</v>
      </c>
      <c r="AL40" s="51" t="s">
        <v>40</v>
      </c>
      <c r="AM40" s="51" t="s">
        <v>40</v>
      </c>
      <c r="AN40" s="51" t="s">
        <v>40</v>
      </c>
      <c r="AO40" s="55">
        <v>34.4</v>
      </c>
      <c r="AP40" s="55">
        <v>15.93</v>
      </c>
      <c r="AQ40" s="83"/>
      <c r="AR40" s="88"/>
      <c r="AS40" s="88"/>
      <c r="AT40" s="88"/>
      <c r="AU40" s="88"/>
      <c r="AV40" s="88"/>
      <c r="AW40" s="79"/>
    </row>
    <row r="41" spans="2:55" ht="12.75" customHeight="1" x14ac:dyDescent="0.2">
      <c r="B41" s="16" t="s">
        <v>41</v>
      </c>
      <c r="C41" s="56">
        <v>1.44</v>
      </c>
      <c r="D41" s="56">
        <v>1.44</v>
      </c>
      <c r="E41" s="56">
        <v>1.42</v>
      </c>
      <c r="F41" s="56">
        <v>1.44</v>
      </c>
      <c r="G41" s="56">
        <v>1.57</v>
      </c>
      <c r="H41" s="56">
        <v>1.58</v>
      </c>
      <c r="I41" s="56">
        <v>1.6</v>
      </c>
      <c r="J41" s="56">
        <v>1.62</v>
      </c>
      <c r="K41" s="55">
        <v>1.76</v>
      </c>
      <c r="L41" s="55">
        <v>1.83</v>
      </c>
      <c r="M41" s="58">
        <v>1.64</v>
      </c>
      <c r="N41" s="58">
        <v>1.67</v>
      </c>
      <c r="O41" s="55">
        <v>1.79</v>
      </c>
      <c r="P41" s="55">
        <v>1.86</v>
      </c>
      <c r="Q41" s="58">
        <v>1.93</v>
      </c>
      <c r="R41" s="58">
        <v>2.16</v>
      </c>
      <c r="S41" s="56">
        <v>2.37</v>
      </c>
      <c r="T41" s="56">
        <v>2.2999999999999998</v>
      </c>
      <c r="U41" s="56">
        <v>2.2000000000000002</v>
      </c>
      <c r="V41" s="56">
        <v>2.17</v>
      </c>
      <c r="W41" s="56">
        <v>2.7</v>
      </c>
      <c r="X41" s="56">
        <v>2.7</v>
      </c>
      <c r="Y41" s="56">
        <v>2.6</v>
      </c>
      <c r="Z41" s="56">
        <v>2.66</v>
      </c>
      <c r="AA41" s="93">
        <v>2.9</v>
      </c>
      <c r="AB41" s="57"/>
      <c r="AC41" s="57"/>
      <c r="AD41" s="57"/>
      <c r="AE41" s="5"/>
      <c r="AF41" s="93">
        <v>3.9</v>
      </c>
      <c r="AG41" s="57"/>
      <c r="AH41" s="57"/>
      <c r="AI41" s="57"/>
      <c r="AJ41" s="5"/>
      <c r="AK41" s="56">
        <v>1.4</v>
      </c>
      <c r="AL41" s="57">
        <v>1.6</v>
      </c>
      <c r="AM41" s="57">
        <v>1.7</v>
      </c>
      <c r="AN41" s="57">
        <v>2.2000000000000002</v>
      </c>
      <c r="AO41" s="55">
        <v>2.2000000000000002</v>
      </c>
      <c r="AP41" s="55">
        <v>2.66</v>
      </c>
      <c r="AQ41" s="83"/>
      <c r="AR41" s="86"/>
      <c r="AS41" s="86"/>
      <c r="AT41" s="86"/>
      <c r="AU41" s="86"/>
      <c r="AV41" s="86"/>
      <c r="AW41" s="79"/>
    </row>
    <row r="42" spans="2:55" ht="12.75" customHeight="1" x14ac:dyDescent="0.2">
      <c r="B42" s="16"/>
      <c r="C42" s="20"/>
      <c r="D42" s="20"/>
      <c r="E42" s="20"/>
      <c r="F42" s="20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8"/>
      <c r="AB42" s="18"/>
      <c r="AC42" s="18"/>
      <c r="AD42" s="18"/>
      <c r="AF42" s="18"/>
      <c r="AG42" s="18"/>
      <c r="AH42" s="18"/>
      <c r="AI42" s="18"/>
      <c r="AK42" s="20"/>
      <c r="AL42" s="17"/>
      <c r="AM42" s="17"/>
      <c r="AN42" s="17"/>
      <c r="AO42" s="17"/>
      <c r="AP42" s="17"/>
      <c r="AQ42" s="27"/>
      <c r="AR42" s="84"/>
      <c r="AS42" s="84"/>
      <c r="AT42" s="84"/>
      <c r="AU42" s="84"/>
      <c r="AV42" s="79"/>
      <c r="AW42" s="79"/>
    </row>
    <row r="43" spans="2:55" ht="12.75" customHeight="1" x14ac:dyDescent="0.2">
      <c r="B43" s="16"/>
      <c r="C43" s="20"/>
      <c r="D43" s="20"/>
      <c r="E43" s="20"/>
      <c r="F43" s="20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17"/>
      <c r="T43" s="17"/>
      <c r="U43" s="17"/>
      <c r="V43" s="17"/>
      <c r="W43" s="17"/>
      <c r="X43" s="17"/>
      <c r="Y43" s="17"/>
      <c r="Z43" s="17"/>
      <c r="AA43" s="18"/>
      <c r="AB43" s="18"/>
      <c r="AC43" s="18"/>
      <c r="AD43" s="18"/>
      <c r="AF43" s="18"/>
      <c r="AG43" s="18"/>
      <c r="AH43" s="18"/>
      <c r="AI43" s="18"/>
      <c r="AK43" s="20"/>
      <c r="AL43" s="17"/>
      <c r="AM43" s="17"/>
      <c r="AN43" s="17"/>
      <c r="AO43" s="17"/>
      <c r="AP43" s="17"/>
      <c r="AQ43" s="27"/>
      <c r="AR43" s="84"/>
      <c r="AS43" s="79"/>
      <c r="AT43" s="79"/>
      <c r="AU43" s="79"/>
      <c r="AV43" s="79"/>
      <c r="AW43" s="79"/>
    </row>
    <row r="44" spans="2:55" ht="12.75" customHeight="1" x14ac:dyDescent="0.2">
      <c r="B44" s="19" t="s">
        <v>42</v>
      </c>
      <c r="C44" s="20"/>
      <c r="D44" s="20"/>
      <c r="E44" s="20"/>
      <c r="F44" s="20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F44" s="18"/>
      <c r="AG44" s="18"/>
      <c r="AH44" s="18"/>
      <c r="AI44" s="18"/>
      <c r="AK44" s="20"/>
      <c r="AL44" s="17"/>
      <c r="AM44" s="17"/>
      <c r="AN44" s="17"/>
      <c r="AO44" s="17"/>
      <c r="AP44" s="17"/>
      <c r="AQ44" s="27"/>
      <c r="AR44" s="79"/>
      <c r="AS44" s="79"/>
      <c r="AT44" s="79"/>
      <c r="AU44" s="79"/>
      <c r="AV44" s="79"/>
      <c r="AW44" s="79"/>
    </row>
    <row r="45" spans="2:55" ht="12.75" customHeight="1" x14ac:dyDescent="0.2">
      <c r="B45" s="19"/>
      <c r="C45" s="20"/>
      <c r="D45" s="20"/>
      <c r="E45" s="20"/>
      <c r="F45" s="20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8"/>
      <c r="AB45" s="18"/>
      <c r="AC45" s="18"/>
      <c r="AD45" s="18"/>
      <c r="AF45" s="18"/>
      <c r="AG45" s="18"/>
      <c r="AH45" s="18"/>
      <c r="AI45" s="18"/>
      <c r="AK45" s="20"/>
      <c r="AL45" s="17"/>
      <c r="AM45" s="17"/>
      <c r="AN45" s="17"/>
      <c r="AO45" s="17"/>
      <c r="AP45" s="17"/>
      <c r="AR45" s="79"/>
      <c r="AS45" s="79"/>
      <c r="AT45" s="79"/>
      <c r="AU45" s="79"/>
      <c r="AV45" s="79"/>
      <c r="AW45" s="79"/>
    </row>
    <row r="46" spans="2:55" ht="12.75" customHeight="1" x14ac:dyDescent="0.2">
      <c r="B46" s="8" t="s">
        <v>43</v>
      </c>
      <c r="C46" s="20"/>
      <c r="D46" s="20"/>
      <c r="E46" s="20"/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8"/>
      <c r="AB46" s="18"/>
      <c r="AC46" s="18"/>
      <c r="AD46" s="18"/>
      <c r="AF46" s="18"/>
      <c r="AG46" s="18"/>
      <c r="AH46" s="18"/>
      <c r="AI46" s="18"/>
      <c r="AK46" s="20"/>
      <c r="AL46" s="17"/>
      <c r="AM46" s="17"/>
      <c r="AN46" s="17"/>
      <c r="AO46" s="17"/>
      <c r="AP46" s="17"/>
    </row>
    <row r="47" spans="2:55" ht="12.75" customHeight="1" x14ac:dyDescent="0.2">
      <c r="B47" s="16" t="s">
        <v>44</v>
      </c>
      <c r="C47" s="21">
        <v>2896</v>
      </c>
      <c r="D47" s="21">
        <v>2922</v>
      </c>
      <c r="E47" s="21">
        <v>2941</v>
      </c>
      <c r="F47" s="21">
        <v>2925</v>
      </c>
      <c r="G47" s="22">
        <v>2926</v>
      </c>
      <c r="H47" s="22">
        <v>2916</v>
      </c>
      <c r="I47" s="22">
        <v>2848</v>
      </c>
      <c r="J47" s="22">
        <v>2804</v>
      </c>
      <c r="K47" s="22">
        <v>2739</v>
      </c>
      <c r="L47" s="22">
        <v>2851</v>
      </c>
      <c r="M47" s="22">
        <v>2802</v>
      </c>
      <c r="N47" s="22">
        <v>2803</v>
      </c>
      <c r="O47" s="22">
        <v>2840</v>
      </c>
      <c r="P47" s="22">
        <v>2897</v>
      </c>
      <c r="Q47" s="22">
        <v>2869</v>
      </c>
      <c r="R47" s="22">
        <v>2960</v>
      </c>
      <c r="S47" s="22">
        <v>2946</v>
      </c>
      <c r="T47" s="22">
        <v>2916</v>
      </c>
      <c r="U47" s="22">
        <v>2863</v>
      </c>
      <c r="V47" s="22">
        <v>2822</v>
      </c>
      <c r="W47" s="22">
        <v>2826</v>
      </c>
      <c r="X47" s="22">
        <v>2836</v>
      </c>
      <c r="Y47" s="22">
        <v>2889</v>
      </c>
      <c r="Z47" s="22">
        <v>2991</v>
      </c>
      <c r="AA47" s="23">
        <v>2981</v>
      </c>
      <c r="AB47" s="23"/>
      <c r="AC47" s="23"/>
      <c r="AD47" s="23"/>
      <c r="AE47" s="5"/>
      <c r="AF47" s="23">
        <v>2981</v>
      </c>
      <c r="AG47" s="23"/>
      <c r="AH47" s="23"/>
      <c r="AI47" s="23"/>
      <c r="AJ47" s="5"/>
      <c r="AK47" s="21">
        <v>2925</v>
      </c>
      <c r="AL47" s="22">
        <v>2804</v>
      </c>
      <c r="AM47" s="22">
        <v>2803</v>
      </c>
      <c r="AN47" s="22">
        <v>2960</v>
      </c>
      <c r="AO47" s="22">
        <v>2822</v>
      </c>
      <c r="AP47" s="22">
        <v>2991</v>
      </c>
    </row>
    <row r="48" spans="2:55" ht="12.75" customHeight="1" x14ac:dyDescent="0.2">
      <c r="B48" s="16" t="s">
        <v>45</v>
      </c>
      <c r="C48" s="21">
        <v>10160</v>
      </c>
      <c r="D48" s="21">
        <v>10037</v>
      </c>
      <c r="E48" s="21">
        <v>10551</v>
      </c>
      <c r="F48" s="21">
        <v>10213</v>
      </c>
      <c r="G48" s="22">
        <v>10363</v>
      </c>
      <c r="H48" s="22">
        <v>10525</v>
      </c>
      <c r="I48" s="22">
        <v>10398</v>
      </c>
      <c r="J48" s="22">
        <v>10165</v>
      </c>
      <c r="K48" s="22">
        <v>9540</v>
      </c>
      <c r="L48" s="22">
        <v>9489</v>
      </c>
      <c r="M48" s="22">
        <v>9707</v>
      </c>
      <c r="N48" s="22">
        <v>9447</v>
      </c>
      <c r="O48" s="22">
        <v>9235</v>
      </c>
      <c r="P48" s="22">
        <v>8338</v>
      </c>
      <c r="Q48" s="22">
        <v>8285</v>
      </c>
      <c r="R48" s="22">
        <v>7596</v>
      </c>
      <c r="S48" s="22">
        <v>7300</v>
      </c>
      <c r="T48" s="22">
        <v>7013</v>
      </c>
      <c r="U48" s="22">
        <v>6803</v>
      </c>
      <c r="V48" s="22">
        <v>6724</v>
      </c>
      <c r="W48" s="22">
        <v>6771</v>
      </c>
      <c r="X48" s="22">
        <v>6788</v>
      </c>
      <c r="Y48" s="22">
        <v>6341</v>
      </c>
      <c r="Z48" s="22">
        <v>6085</v>
      </c>
      <c r="AA48" s="23">
        <v>5967</v>
      </c>
      <c r="AB48" s="23"/>
      <c r="AC48" s="23"/>
      <c r="AD48" s="23"/>
      <c r="AE48" s="5"/>
      <c r="AF48" s="23">
        <v>5967</v>
      </c>
      <c r="AG48" s="23"/>
      <c r="AH48" s="23"/>
      <c r="AI48" s="23"/>
      <c r="AJ48" s="5"/>
      <c r="AK48" s="21">
        <v>10213</v>
      </c>
      <c r="AL48" s="22">
        <v>10165</v>
      </c>
      <c r="AM48" s="22">
        <v>9447</v>
      </c>
      <c r="AN48" s="22">
        <v>7596</v>
      </c>
      <c r="AO48" s="22">
        <v>6724</v>
      </c>
      <c r="AP48" s="22">
        <v>6085</v>
      </c>
    </row>
    <row r="49" spans="1:46" ht="12.75" customHeight="1" x14ac:dyDescent="0.2">
      <c r="B49" s="60" t="s">
        <v>46</v>
      </c>
      <c r="C49" s="61">
        <v>13057</v>
      </c>
      <c r="D49" s="61">
        <v>12959</v>
      </c>
      <c r="E49" s="61">
        <v>13492</v>
      </c>
      <c r="F49" s="61">
        <v>13137</v>
      </c>
      <c r="G49" s="62">
        <v>13289</v>
      </c>
      <c r="H49" s="62">
        <v>13441</v>
      </c>
      <c r="I49" s="62">
        <v>13246</v>
      </c>
      <c r="J49" s="62">
        <v>12968</v>
      </c>
      <c r="K49" s="62">
        <v>12279</v>
      </c>
      <c r="L49" s="62">
        <v>12340</v>
      </c>
      <c r="M49" s="62">
        <v>12509</v>
      </c>
      <c r="N49" s="62">
        <v>12250</v>
      </c>
      <c r="O49" s="62">
        <v>12075</v>
      </c>
      <c r="P49" s="62">
        <v>11234</v>
      </c>
      <c r="Q49" s="62">
        <v>11154</v>
      </c>
      <c r="R49" s="62">
        <v>10556</v>
      </c>
      <c r="S49" s="62">
        <v>10246</v>
      </c>
      <c r="T49" s="62">
        <v>9929</v>
      </c>
      <c r="U49" s="62">
        <v>9666</v>
      </c>
      <c r="V49" s="62">
        <v>9546</v>
      </c>
      <c r="W49" s="62">
        <v>9597</v>
      </c>
      <c r="X49" s="62">
        <v>9624</v>
      </c>
      <c r="Y49" s="62">
        <v>9230</v>
      </c>
      <c r="Z49" s="62">
        <v>9076</v>
      </c>
      <c r="AA49" s="63">
        <v>8948</v>
      </c>
      <c r="AB49" s="63"/>
      <c r="AC49" s="63"/>
      <c r="AD49" s="63"/>
      <c r="AE49" s="5"/>
      <c r="AF49" s="63">
        <v>8948</v>
      </c>
      <c r="AG49" s="63"/>
      <c r="AH49" s="63"/>
      <c r="AI49" s="63"/>
      <c r="AJ49" s="5"/>
      <c r="AK49" s="61">
        <v>13137</v>
      </c>
      <c r="AL49" s="62">
        <v>12968</v>
      </c>
      <c r="AM49" s="62">
        <v>12250</v>
      </c>
      <c r="AN49" s="62">
        <v>10556</v>
      </c>
      <c r="AO49" s="62">
        <v>9546</v>
      </c>
      <c r="AP49" s="62">
        <v>9076</v>
      </c>
    </row>
    <row r="50" spans="1:46" ht="12.75" customHeight="1" x14ac:dyDescent="0.2">
      <c r="B50" s="16"/>
      <c r="C50" s="20"/>
      <c r="D50" s="20"/>
      <c r="E50" s="20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8"/>
      <c r="AB50" s="18"/>
      <c r="AC50" s="18"/>
      <c r="AD50" s="18"/>
      <c r="AF50" s="18"/>
      <c r="AG50" s="18"/>
      <c r="AH50" s="18"/>
      <c r="AI50" s="18"/>
      <c r="AK50" s="20"/>
      <c r="AL50" s="17"/>
      <c r="AM50" s="17"/>
      <c r="AN50" s="17"/>
      <c r="AO50" s="17"/>
      <c r="AP50" s="17"/>
    </row>
    <row r="51" spans="1:46" ht="12.75" customHeight="1" x14ac:dyDescent="0.2">
      <c r="B51" s="16" t="s">
        <v>47</v>
      </c>
      <c r="C51" s="24">
        <v>0.40100000000000002</v>
      </c>
      <c r="D51" s="24">
        <v>0.42799999999999999</v>
      </c>
      <c r="E51" s="24">
        <v>0.432</v>
      </c>
      <c r="F51" s="24">
        <v>0.46899999999999997</v>
      </c>
      <c r="G51" s="25">
        <v>0.43</v>
      </c>
      <c r="H51" s="25">
        <v>0.42299999999999999</v>
      </c>
      <c r="I51" s="25">
        <v>0.44600000000000001</v>
      </c>
      <c r="J51" s="25">
        <v>0.49099999999999999</v>
      </c>
      <c r="K51" s="25">
        <v>0.50800000000000001</v>
      </c>
      <c r="L51" s="25">
        <v>0.51700000000000002</v>
      </c>
      <c r="M51" s="25">
        <v>0.54100000000000004</v>
      </c>
      <c r="N51" s="25">
        <v>0.54400000000000004</v>
      </c>
      <c r="O51" s="25">
        <v>0.54400000000000004</v>
      </c>
      <c r="P51" s="25">
        <v>0.58199999999999996</v>
      </c>
      <c r="Q51" s="25">
        <v>0.60199999999999998</v>
      </c>
      <c r="R51" s="25">
        <v>0.61899999999999999</v>
      </c>
      <c r="S51" s="25">
        <v>0.63100000000000001</v>
      </c>
      <c r="T51" s="25">
        <v>0.65300000000000002</v>
      </c>
      <c r="U51" s="25">
        <v>0.67300000000000004</v>
      </c>
      <c r="V51" s="25">
        <v>0.70299999999999996</v>
      </c>
      <c r="W51" s="25">
        <v>0.71150000000000002</v>
      </c>
      <c r="X51" s="25">
        <v>0.7117</v>
      </c>
      <c r="Y51" s="25">
        <v>0.71850000000000003</v>
      </c>
      <c r="Z51" s="25">
        <v>0.72989999999999999</v>
      </c>
      <c r="AA51" s="26">
        <v>0.77</v>
      </c>
      <c r="AB51" s="26"/>
      <c r="AC51" s="26"/>
      <c r="AD51" s="26"/>
      <c r="AE51" s="2"/>
      <c r="AF51" s="26">
        <v>0.77</v>
      </c>
      <c r="AG51" s="26"/>
      <c r="AH51" s="26"/>
      <c r="AI51" s="26"/>
      <c r="AJ51" s="2"/>
      <c r="AK51" s="24">
        <v>0.46899999999999997</v>
      </c>
      <c r="AL51" s="25">
        <v>0.49099999999999999</v>
      </c>
      <c r="AM51" s="25">
        <v>0.54400000000000004</v>
      </c>
      <c r="AN51" s="25">
        <v>0.61899999999999999</v>
      </c>
      <c r="AO51" s="25">
        <v>0.70299999999999996</v>
      </c>
      <c r="AP51" s="25">
        <v>0.72989999999999999</v>
      </c>
      <c r="AQ51" s="2"/>
    </row>
    <row r="52" spans="1:46" ht="12.75" customHeight="1" x14ac:dyDescent="0.2">
      <c r="B52" s="16"/>
      <c r="C52" s="20"/>
      <c r="D52" s="20"/>
      <c r="E52" s="20"/>
      <c r="F52" s="20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8"/>
      <c r="AB52" s="18"/>
      <c r="AC52" s="18"/>
      <c r="AD52" s="18"/>
      <c r="AF52" s="18"/>
      <c r="AG52" s="18"/>
      <c r="AH52" s="18"/>
      <c r="AI52" s="18"/>
      <c r="AK52" s="20"/>
      <c r="AL52" s="17"/>
      <c r="AM52" s="17"/>
      <c r="AN52" s="17"/>
      <c r="AO52" s="17"/>
      <c r="AP52" s="17"/>
    </row>
    <row r="53" spans="1:46" ht="12.75" customHeight="1" x14ac:dyDescent="0.2">
      <c r="B53" s="8" t="s">
        <v>48</v>
      </c>
      <c r="C53" s="20"/>
      <c r="D53" s="20"/>
      <c r="E53" s="20"/>
      <c r="F53" s="20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8"/>
      <c r="AB53" s="18"/>
      <c r="AC53" s="18"/>
      <c r="AD53" s="18"/>
      <c r="AF53" s="18"/>
      <c r="AG53" s="18"/>
      <c r="AH53" s="18"/>
      <c r="AI53" s="18"/>
      <c r="AK53" s="20"/>
      <c r="AL53" s="17"/>
      <c r="AM53" s="17"/>
      <c r="AN53" s="17"/>
      <c r="AO53" s="17"/>
      <c r="AP53" s="17"/>
    </row>
    <row r="54" spans="1:46" ht="12.75" customHeight="1" x14ac:dyDescent="0.2">
      <c r="B54" s="16" t="s">
        <v>44</v>
      </c>
      <c r="C54" s="21">
        <v>86</v>
      </c>
      <c r="D54" s="21">
        <v>88</v>
      </c>
      <c r="E54" s="21">
        <v>88</v>
      </c>
      <c r="F54" s="21">
        <v>90</v>
      </c>
      <c r="G54" s="22">
        <v>88</v>
      </c>
      <c r="H54" s="22">
        <v>86</v>
      </c>
      <c r="I54" s="22">
        <v>85</v>
      </c>
      <c r="J54" s="22">
        <v>87</v>
      </c>
      <c r="K54" s="22">
        <v>86</v>
      </c>
      <c r="L54" s="22">
        <v>86</v>
      </c>
      <c r="M54" s="22">
        <v>84</v>
      </c>
      <c r="N54" s="22">
        <v>85</v>
      </c>
      <c r="O54" s="22">
        <v>76</v>
      </c>
      <c r="P54" s="22">
        <v>76</v>
      </c>
      <c r="Q54" s="22">
        <v>76</v>
      </c>
      <c r="R54" s="22">
        <v>80</v>
      </c>
      <c r="S54" s="22">
        <v>81</v>
      </c>
      <c r="T54" s="22">
        <v>82</v>
      </c>
      <c r="U54" s="22">
        <v>84</v>
      </c>
      <c r="V54" s="22">
        <v>87</v>
      </c>
      <c r="W54" s="22">
        <v>85</v>
      </c>
      <c r="X54" s="22">
        <v>84</v>
      </c>
      <c r="Y54" s="22">
        <v>86</v>
      </c>
      <c r="Z54" s="22">
        <v>87</v>
      </c>
      <c r="AA54" s="23">
        <v>84</v>
      </c>
      <c r="AB54" s="23"/>
      <c r="AC54" s="23"/>
      <c r="AD54" s="23"/>
      <c r="AE54" s="5"/>
      <c r="AF54" s="23">
        <v>84</v>
      </c>
      <c r="AG54" s="23"/>
      <c r="AH54" s="23"/>
      <c r="AI54" s="23"/>
      <c r="AJ54" s="5"/>
      <c r="AK54" s="21">
        <v>88</v>
      </c>
      <c r="AL54" s="22">
        <v>87</v>
      </c>
      <c r="AM54" s="22">
        <v>85</v>
      </c>
      <c r="AN54" s="22">
        <v>78</v>
      </c>
      <c r="AO54" s="22">
        <v>84</v>
      </c>
      <c r="AP54" s="22">
        <v>86</v>
      </c>
      <c r="AQ54" s="5"/>
      <c r="AR54" s="5"/>
      <c r="AS54" s="5"/>
      <c r="AT54" s="5"/>
    </row>
    <row r="55" spans="1:46" ht="12.75" customHeight="1" x14ac:dyDescent="0.2">
      <c r="B55" s="16" t="s">
        <v>45</v>
      </c>
      <c r="C55" s="21">
        <v>35</v>
      </c>
      <c r="D55" s="21">
        <v>35</v>
      </c>
      <c r="E55" s="21">
        <v>35</v>
      </c>
      <c r="F55" s="21">
        <v>35</v>
      </c>
      <c r="G55" s="22">
        <v>35</v>
      </c>
      <c r="H55" s="22">
        <v>35</v>
      </c>
      <c r="I55" s="22">
        <v>33</v>
      </c>
      <c r="J55" s="22">
        <v>34</v>
      </c>
      <c r="K55" s="22">
        <v>33</v>
      </c>
      <c r="L55" s="22">
        <v>32</v>
      </c>
      <c r="M55" s="22">
        <v>32</v>
      </c>
      <c r="N55" s="22">
        <v>31</v>
      </c>
      <c r="O55" s="22">
        <v>29</v>
      </c>
      <c r="P55" s="22">
        <v>29</v>
      </c>
      <c r="Q55" s="22">
        <v>30</v>
      </c>
      <c r="R55" s="22">
        <v>31</v>
      </c>
      <c r="S55" s="22">
        <v>30</v>
      </c>
      <c r="T55" s="22">
        <v>31</v>
      </c>
      <c r="U55" s="22">
        <v>33</v>
      </c>
      <c r="V55" s="22">
        <v>34</v>
      </c>
      <c r="W55" s="22">
        <v>34</v>
      </c>
      <c r="X55" s="22">
        <v>35</v>
      </c>
      <c r="Y55" s="22">
        <v>34</v>
      </c>
      <c r="Z55" s="22">
        <v>36</v>
      </c>
      <c r="AA55" s="23">
        <v>34</v>
      </c>
      <c r="AB55" s="23"/>
      <c r="AC55" s="23"/>
      <c r="AD55" s="23"/>
      <c r="AE55" s="5"/>
      <c r="AF55" s="23">
        <v>34</v>
      </c>
      <c r="AG55" s="23"/>
      <c r="AH55" s="23"/>
      <c r="AI55" s="23"/>
      <c r="AJ55" s="5"/>
      <c r="AK55" s="21">
        <v>36</v>
      </c>
      <c r="AL55" s="22">
        <v>35</v>
      </c>
      <c r="AM55" s="22">
        <v>32</v>
      </c>
      <c r="AN55" s="22">
        <v>30</v>
      </c>
      <c r="AO55" s="22">
        <v>32</v>
      </c>
      <c r="AP55" s="22">
        <v>35</v>
      </c>
      <c r="AQ55" s="5"/>
      <c r="AR55" s="5"/>
      <c r="AS55" s="5"/>
      <c r="AT55" s="5"/>
    </row>
    <row r="56" spans="1:46" ht="12.75" customHeight="1" x14ac:dyDescent="0.2">
      <c r="B56" s="60" t="s">
        <v>49</v>
      </c>
      <c r="C56" s="61">
        <v>46</v>
      </c>
      <c r="D56" s="61">
        <v>46</v>
      </c>
      <c r="E56" s="61">
        <v>46</v>
      </c>
      <c r="F56" s="61">
        <v>46</v>
      </c>
      <c r="G56" s="62">
        <v>45</v>
      </c>
      <c r="H56" s="62">
        <v>45</v>
      </c>
      <c r="I56" s="62">
        <v>43</v>
      </c>
      <c r="J56" s="62">
        <v>45</v>
      </c>
      <c r="K56" s="62">
        <v>44</v>
      </c>
      <c r="L56" s="62">
        <v>43</v>
      </c>
      <c r="M56" s="62">
        <v>42</v>
      </c>
      <c r="N56" s="62">
        <v>42</v>
      </c>
      <c r="O56" s="62">
        <v>39</v>
      </c>
      <c r="P56" s="62">
        <v>39</v>
      </c>
      <c r="Q56" s="62">
        <v>41</v>
      </c>
      <c r="R56" s="62">
        <v>43</v>
      </c>
      <c r="S56" s="62">
        <v>43</v>
      </c>
      <c r="T56" s="62">
        <v>44</v>
      </c>
      <c r="U56" s="62">
        <v>46</v>
      </c>
      <c r="V56" s="62">
        <v>48</v>
      </c>
      <c r="W56" s="62">
        <v>47</v>
      </c>
      <c r="X56" s="62">
        <v>48</v>
      </c>
      <c r="Y56" s="62">
        <v>48</v>
      </c>
      <c r="Z56" s="62">
        <v>50</v>
      </c>
      <c r="AA56" s="63">
        <v>49</v>
      </c>
      <c r="AB56" s="63"/>
      <c r="AC56" s="63"/>
      <c r="AD56" s="63"/>
      <c r="AE56" s="5"/>
      <c r="AF56" s="63">
        <v>49</v>
      </c>
      <c r="AG56" s="63"/>
      <c r="AH56" s="63"/>
      <c r="AI56" s="63"/>
      <c r="AJ56" s="5"/>
      <c r="AK56" s="61">
        <v>47</v>
      </c>
      <c r="AL56" s="62">
        <v>46</v>
      </c>
      <c r="AM56" s="62">
        <v>42</v>
      </c>
      <c r="AN56" s="62">
        <v>41</v>
      </c>
      <c r="AO56" s="62">
        <v>45</v>
      </c>
      <c r="AP56" s="62">
        <v>48</v>
      </c>
      <c r="AQ56" s="5"/>
      <c r="AR56" s="5"/>
      <c r="AS56" s="5"/>
      <c r="AT56" s="5"/>
    </row>
    <row r="57" spans="1:46" ht="12.75" customHeight="1" x14ac:dyDescent="0.2">
      <c r="B57" s="16"/>
      <c r="C57" s="20"/>
      <c r="D57" s="20"/>
      <c r="E57" s="20"/>
      <c r="F57" s="20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8"/>
      <c r="AB57" s="18"/>
      <c r="AC57" s="18"/>
      <c r="AD57" s="18"/>
      <c r="AF57" s="18"/>
      <c r="AG57" s="18"/>
      <c r="AH57" s="18"/>
      <c r="AI57" s="18"/>
      <c r="AK57" s="20"/>
      <c r="AL57" s="17"/>
      <c r="AM57" s="17"/>
      <c r="AN57" s="17"/>
      <c r="AO57" s="17"/>
      <c r="AP57" s="17"/>
    </row>
    <row r="58" spans="1:46" ht="12.75" customHeight="1" x14ac:dyDescent="0.2">
      <c r="B58" s="8" t="s">
        <v>50</v>
      </c>
      <c r="C58" s="21"/>
      <c r="D58" s="21"/>
      <c r="E58" s="21"/>
      <c r="F58" s="21"/>
      <c r="G58" s="22"/>
      <c r="H58" s="22"/>
      <c r="I58" s="22"/>
      <c r="J58" s="22"/>
      <c r="K58" s="22"/>
      <c r="L58" s="22"/>
      <c r="M58" s="22"/>
      <c r="N58" s="17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3"/>
      <c r="AB58" s="23"/>
      <c r="AC58" s="23"/>
      <c r="AD58" s="23"/>
      <c r="AF58" s="23"/>
      <c r="AG58" s="23"/>
      <c r="AH58" s="23"/>
      <c r="AI58" s="23"/>
      <c r="AK58" s="21"/>
      <c r="AL58" s="22"/>
      <c r="AM58" s="22"/>
      <c r="AN58" s="22"/>
      <c r="AO58" s="22"/>
      <c r="AP58" s="22"/>
    </row>
    <row r="59" spans="1:46" ht="12.75" customHeight="1" x14ac:dyDescent="0.2">
      <c r="B59" s="16" t="s">
        <v>51</v>
      </c>
      <c r="C59" s="64"/>
      <c r="D59" s="64"/>
      <c r="E59" s="64"/>
      <c r="F59" s="64"/>
      <c r="G59" s="58"/>
      <c r="H59" s="58"/>
      <c r="I59" s="58"/>
      <c r="J59" s="58"/>
      <c r="K59" s="58">
        <v>25.7</v>
      </c>
      <c r="L59" s="58">
        <v>26.9</v>
      </c>
      <c r="M59" s="58">
        <v>30.6</v>
      </c>
      <c r="N59" s="59">
        <v>35.4</v>
      </c>
      <c r="O59" s="58">
        <v>45.2</v>
      </c>
      <c r="P59" s="58">
        <v>55.8</v>
      </c>
      <c r="Q59" s="58">
        <v>65.400000000000006</v>
      </c>
      <c r="R59" s="58">
        <v>76.900000000000006</v>
      </c>
      <c r="S59" s="58">
        <v>96.7</v>
      </c>
      <c r="T59" s="58">
        <v>119.6</v>
      </c>
      <c r="U59" s="58">
        <v>141.1</v>
      </c>
      <c r="V59" s="58">
        <v>171.1</v>
      </c>
      <c r="W59" s="58">
        <v>195.37</v>
      </c>
      <c r="X59" s="58">
        <v>235.1</v>
      </c>
      <c r="Y59" s="58">
        <v>260</v>
      </c>
      <c r="Z59" s="58">
        <v>306.77999999999997</v>
      </c>
      <c r="AA59" s="65">
        <v>306</v>
      </c>
      <c r="AB59" s="65"/>
      <c r="AC59" s="65"/>
      <c r="AD59" s="65"/>
      <c r="AE59" s="54"/>
      <c r="AF59" s="65">
        <v>306</v>
      </c>
      <c r="AG59" s="65"/>
      <c r="AH59" s="65"/>
      <c r="AI59" s="65"/>
      <c r="AJ59" s="54"/>
      <c r="AK59" s="21"/>
      <c r="AL59" s="22"/>
      <c r="AM59" s="58">
        <v>118.6</v>
      </c>
      <c r="AN59" s="58">
        <v>243.4</v>
      </c>
      <c r="AO59" s="58">
        <v>528.5</v>
      </c>
      <c r="AP59" s="58">
        <v>997.3</v>
      </c>
      <c r="AQ59" s="54"/>
    </row>
    <row r="60" spans="1:46" ht="12.75" customHeight="1" x14ac:dyDescent="0.2">
      <c r="B60" s="66" t="s">
        <v>52</v>
      </c>
      <c r="C60" s="21"/>
      <c r="D60" s="21"/>
      <c r="E60" s="21"/>
      <c r="F60" s="21"/>
      <c r="G60" s="22"/>
      <c r="H60" s="22"/>
      <c r="I60" s="22"/>
      <c r="J60" s="22"/>
      <c r="K60" s="58">
        <v>1.4</v>
      </c>
      <c r="L60" s="58">
        <v>1.4</v>
      </c>
      <c r="M60" s="58">
        <v>1.5</v>
      </c>
      <c r="N60" s="59">
        <v>1.8</v>
      </c>
      <c r="O60" s="58">
        <v>2.2999999999999998</v>
      </c>
      <c r="P60" s="58">
        <v>2.8</v>
      </c>
      <c r="Q60" s="58">
        <v>3.2</v>
      </c>
      <c r="R60" s="58">
        <v>3.9</v>
      </c>
      <c r="S60" s="58">
        <v>5</v>
      </c>
      <c r="T60" s="58">
        <v>6.2</v>
      </c>
      <c r="U60" s="58">
        <v>7.2</v>
      </c>
      <c r="V60" s="58">
        <v>8.5</v>
      </c>
      <c r="W60" s="58">
        <v>9.5</v>
      </c>
      <c r="X60" s="58">
        <v>11.4</v>
      </c>
      <c r="Y60" s="58">
        <v>13.1</v>
      </c>
      <c r="Z60" s="58">
        <v>15.44</v>
      </c>
      <c r="AA60" s="65">
        <v>14.8</v>
      </c>
      <c r="AB60" s="65"/>
      <c r="AC60" s="65"/>
      <c r="AD60" s="65"/>
      <c r="AE60" s="54"/>
      <c r="AF60" s="65">
        <v>14.8</v>
      </c>
      <c r="AG60" s="65"/>
      <c r="AH60" s="65"/>
      <c r="AI60" s="65"/>
      <c r="AJ60" s="54"/>
      <c r="AK60" s="21"/>
      <c r="AL60" s="22"/>
      <c r="AM60" s="58">
        <v>1.5</v>
      </c>
      <c r="AN60" s="58">
        <v>3.1</v>
      </c>
      <c r="AO60" s="58">
        <v>6.7</v>
      </c>
      <c r="AP60" s="58">
        <v>12.4</v>
      </c>
      <c r="AQ60" s="54"/>
    </row>
    <row r="61" spans="1:46" ht="12.75" customHeight="1" x14ac:dyDescent="0.2">
      <c r="B61" s="16"/>
      <c r="C61" s="20"/>
      <c r="D61" s="20"/>
      <c r="E61" s="20"/>
      <c r="F61" s="20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8"/>
      <c r="AB61" s="18"/>
      <c r="AC61" s="18"/>
      <c r="AD61" s="18"/>
      <c r="AF61" s="18"/>
      <c r="AG61" s="18"/>
      <c r="AH61" s="18"/>
      <c r="AI61" s="18"/>
      <c r="AK61" s="20"/>
      <c r="AL61" s="17"/>
      <c r="AM61" s="17"/>
      <c r="AN61" s="17"/>
      <c r="AO61" s="17"/>
      <c r="AP61" s="17"/>
    </row>
    <row r="62" spans="1:46" ht="12.75" customHeight="1" x14ac:dyDescent="0.2">
      <c r="A62" s="27"/>
      <c r="B62" s="16" t="s">
        <v>53</v>
      </c>
      <c r="C62" s="28">
        <v>0.24</v>
      </c>
      <c r="D62" s="28">
        <v>0.28000000000000003</v>
      </c>
      <c r="E62" s="28">
        <v>0.28000000000000003</v>
      </c>
      <c r="F62" s="28">
        <v>0.32</v>
      </c>
      <c r="G62" s="29">
        <v>0.35</v>
      </c>
      <c r="H62" s="29">
        <v>0.37</v>
      </c>
      <c r="I62" s="29">
        <v>0.41</v>
      </c>
      <c r="J62" s="29">
        <v>0.47</v>
      </c>
      <c r="K62" s="29">
        <v>0.53</v>
      </c>
      <c r="L62" s="29">
        <v>0.55000000000000004</v>
      </c>
      <c r="M62" s="67">
        <v>0.59</v>
      </c>
      <c r="N62" s="67">
        <v>0.59</v>
      </c>
      <c r="O62" s="29">
        <v>0.62</v>
      </c>
      <c r="P62" s="29">
        <v>0.66</v>
      </c>
      <c r="Q62" s="67">
        <v>0.66</v>
      </c>
      <c r="R62" s="67">
        <v>0.64</v>
      </c>
      <c r="S62" s="29">
        <v>0.66</v>
      </c>
      <c r="T62" s="29">
        <v>0.69</v>
      </c>
      <c r="U62" s="29">
        <v>0.72</v>
      </c>
      <c r="V62" s="29">
        <v>0.74</v>
      </c>
      <c r="W62" s="29">
        <v>0.75</v>
      </c>
      <c r="X62" s="29">
        <v>0.76</v>
      </c>
      <c r="Y62" s="29">
        <v>0.78</v>
      </c>
      <c r="Z62" s="67">
        <v>0.78</v>
      </c>
      <c r="AA62" s="33">
        <v>0.8</v>
      </c>
      <c r="AB62" s="33"/>
      <c r="AC62" s="33"/>
      <c r="AD62" s="68"/>
      <c r="AE62" s="2"/>
      <c r="AF62" s="33">
        <v>0.8</v>
      </c>
      <c r="AG62" s="33"/>
      <c r="AH62" s="33"/>
      <c r="AI62" s="68"/>
      <c r="AJ62" s="2"/>
      <c r="AK62" s="28">
        <v>0.32</v>
      </c>
      <c r="AL62" s="29">
        <v>0.47</v>
      </c>
      <c r="AM62" s="29">
        <v>0.59</v>
      </c>
      <c r="AN62" s="29">
        <v>0.64</v>
      </c>
      <c r="AO62" s="29">
        <v>0.74</v>
      </c>
      <c r="AP62" s="67">
        <v>0.78</v>
      </c>
    </row>
    <row r="63" spans="1:46" ht="12.75" customHeight="1" x14ac:dyDescent="0.2">
      <c r="A63" s="27"/>
      <c r="B63" s="16" t="s">
        <v>54</v>
      </c>
      <c r="C63" s="28"/>
      <c r="D63" s="28"/>
      <c r="E63" s="28"/>
      <c r="F63" s="28"/>
      <c r="G63" s="29"/>
      <c r="H63" s="29"/>
      <c r="I63" s="29"/>
      <c r="J63" s="29"/>
      <c r="K63" s="29"/>
      <c r="L63" s="29">
        <v>0.39</v>
      </c>
      <c r="M63" s="67">
        <v>0.49</v>
      </c>
      <c r="N63" s="67">
        <v>0.53</v>
      </c>
      <c r="O63" s="29">
        <v>0.61</v>
      </c>
      <c r="P63" s="29">
        <v>0.72</v>
      </c>
      <c r="Q63" s="67">
        <v>0.72</v>
      </c>
      <c r="R63" s="67">
        <v>0.76</v>
      </c>
      <c r="S63" s="29">
        <v>0.77</v>
      </c>
      <c r="T63" s="29">
        <v>0.77</v>
      </c>
      <c r="U63" s="29">
        <v>0.82</v>
      </c>
      <c r="V63" s="29">
        <v>0.87</v>
      </c>
      <c r="W63" s="29">
        <v>0.88</v>
      </c>
      <c r="X63" s="29">
        <v>0.89</v>
      </c>
      <c r="Y63" s="29">
        <v>0.9</v>
      </c>
      <c r="Z63" s="67">
        <v>0.91</v>
      </c>
      <c r="AA63" s="33">
        <v>0.93</v>
      </c>
      <c r="AB63" s="33"/>
      <c r="AC63" s="33"/>
      <c r="AD63" s="68"/>
      <c r="AE63" s="2"/>
      <c r="AF63" s="33">
        <v>0.93</v>
      </c>
      <c r="AG63" s="33"/>
      <c r="AH63" s="33"/>
      <c r="AI63" s="68"/>
      <c r="AJ63" s="2"/>
      <c r="AK63" s="28"/>
      <c r="AL63" s="29"/>
      <c r="AM63" s="29">
        <v>0.53</v>
      </c>
      <c r="AN63" s="29">
        <v>0.76</v>
      </c>
      <c r="AO63" s="29">
        <v>0.87</v>
      </c>
      <c r="AP63" s="67">
        <v>0.91</v>
      </c>
    </row>
    <row r="64" spans="1:46" ht="12.75" customHeight="1" x14ac:dyDescent="0.2">
      <c r="B64" s="16" t="s">
        <v>55</v>
      </c>
      <c r="C64" s="20"/>
      <c r="D64" s="20"/>
      <c r="E64" s="20"/>
      <c r="F64" s="20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29">
        <v>0.38</v>
      </c>
      <c r="T64" s="29">
        <v>0.69</v>
      </c>
      <c r="U64" s="29">
        <v>0.71</v>
      </c>
      <c r="V64" s="30">
        <v>0.74</v>
      </c>
      <c r="W64" s="29">
        <v>0.76</v>
      </c>
      <c r="X64" s="29">
        <v>0.76</v>
      </c>
      <c r="Y64" s="29">
        <v>0.78</v>
      </c>
      <c r="Z64" s="30">
        <v>0.78</v>
      </c>
      <c r="AA64" s="33">
        <v>0.81</v>
      </c>
      <c r="AB64" s="33"/>
      <c r="AC64" s="33"/>
      <c r="AD64" s="69"/>
      <c r="AE64" s="2"/>
      <c r="AF64" s="33">
        <v>0.81</v>
      </c>
      <c r="AG64" s="33"/>
      <c r="AH64" s="33"/>
      <c r="AI64" s="69"/>
      <c r="AJ64" s="2"/>
      <c r="AK64" s="20"/>
      <c r="AL64" s="17"/>
      <c r="AM64" s="17"/>
      <c r="AN64" s="17"/>
      <c r="AO64" s="30">
        <v>0.74</v>
      </c>
      <c r="AP64" s="30">
        <v>0.78</v>
      </c>
    </row>
    <row r="65" spans="2:42" ht="12.75" customHeight="1" x14ac:dyDescent="0.2">
      <c r="B65" s="16"/>
      <c r="C65" s="20"/>
      <c r="D65" s="70"/>
      <c r="E65" s="20"/>
      <c r="F65" s="20"/>
      <c r="G65" s="17"/>
      <c r="H65" s="71"/>
      <c r="I65" s="72"/>
      <c r="J65" s="17"/>
      <c r="K65" s="17"/>
      <c r="L65" s="17"/>
      <c r="M65" s="72"/>
      <c r="N65" s="17"/>
      <c r="O65" s="17"/>
      <c r="P65" s="17"/>
      <c r="Q65" s="17"/>
      <c r="R65" s="17"/>
      <c r="S65" s="72"/>
      <c r="T65" s="17"/>
      <c r="U65" s="72"/>
      <c r="V65" s="17"/>
      <c r="W65" s="17"/>
      <c r="X65" s="17"/>
      <c r="Y65" s="72"/>
      <c r="Z65" s="17"/>
      <c r="AA65" s="18"/>
      <c r="AB65" s="18"/>
      <c r="AC65" s="66"/>
      <c r="AD65" s="18"/>
      <c r="AF65" s="18"/>
      <c r="AG65" s="18"/>
      <c r="AH65" s="66"/>
      <c r="AI65" s="18"/>
      <c r="AK65" s="73"/>
      <c r="AL65" s="74"/>
      <c r="AM65" s="74"/>
      <c r="AN65" s="74"/>
      <c r="AO65" s="17"/>
      <c r="AP65" s="17"/>
    </row>
    <row r="66" spans="2:42" ht="12.75" customHeight="1" x14ac:dyDescent="0.2">
      <c r="B66" s="75" t="s">
        <v>56</v>
      </c>
    </row>
    <row r="67" spans="2:42" ht="12.75" customHeight="1" x14ac:dyDescent="0.2">
      <c r="B67" s="75" t="s">
        <v>57</v>
      </c>
    </row>
    <row r="69" spans="2:42" ht="12.75" customHeight="1" x14ac:dyDescent="0.2">
      <c r="B69" s="76"/>
    </row>
    <row r="70" spans="2:42" ht="12.75" customHeight="1" x14ac:dyDescent="0.2"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</row>
    <row r="71" spans="2:42" ht="12.75" customHeight="1" x14ac:dyDescent="0.2"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</row>
  </sheetData>
  <mergeCells count="17">
    <mergeCell ref="W4:Z4"/>
    <mergeCell ref="AA4:AD4"/>
    <mergeCell ref="AF4:AI4"/>
    <mergeCell ref="C5:F5"/>
    <mergeCell ref="G5:J5"/>
    <mergeCell ref="K5:N5"/>
    <mergeCell ref="O5:R5"/>
    <mergeCell ref="S5:V5"/>
    <mergeCell ref="W5:Z5"/>
    <mergeCell ref="AA5:AD5"/>
    <mergeCell ref="AP5:AP6"/>
    <mergeCell ref="AF5:AI5"/>
    <mergeCell ref="AK5:AK6"/>
    <mergeCell ref="AL5:AL6"/>
    <mergeCell ref="AM5:AM6"/>
    <mergeCell ref="AN5:AN6"/>
    <mergeCell ref="AO5:AO6"/>
  </mergeCells>
  <pageMargins left="0.7" right="0.7" top="0.75" bottom="0.75" header="0.3" footer="0.3"/>
  <pageSetup paperSize="8" scale="5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showGridLines="0" zoomScale="80" zoomScaleNormal="80" workbookViewId="0">
      <selection activeCell="I11" sqref="I11"/>
    </sheetView>
  </sheetViews>
  <sheetFormatPr defaultRowHeight="15" x14ac:dyDescent="0.25"/>
  <cols>
    <col min="1" max="1" width="3.28515625" style="94" customWidth="1"/>
    <col min="2" max="2" width="19.85546875" style="236" customWidth="1"/>
    <col min="3" max="8" width="16.42578125" style="236" customWidth="1"/>
    <col min="9" max="9" width="14.140625" style="236" customWidth="1"/>
    <col min="10" max="11" width="16.42578125" style="236" customWidth="1"/>
  </cols>
  <sheetData>
    <row r="1" spans="1:12" ht="15.75" thickBot="1" x14ac:dyDescent="0.3"/>
    <row r="2" spans="1:12" ht="63" customHeight="1" x14ac:dyDescent="0.25">
      <c r="B2" s="429" t="s">
        <v>309</v>
      </c>
      <c r="C2" s="320" t="s">
        <v>327</v>
      </c>
      <c r="D2" s="320" t="s">
        <v>310</v>
      </c>
      <c r="E2" s="320" t="s">
        <v>328</v>
      </c>
      <c r="F2" s="320" t="s">
        <v>311</v>
      </c>
      <c r="G2" s="320" t="s">
        <v>329</v>
      </c>
      <c r="I2" s="320" t="s">
        <v>312</v>
      </c>
      <c r="J2" s="320" t="s">
        <v>330</v>
      </c>
      <c r="K2"/>
    </row>
    <row r="3" spans="1:12" ht="16.5" customHeight="1" thickBot="1" x14ac:dyDescent="0.3">
      <c r="B3" s="430"/>
      <c r="C3" s="321"/>
      <c r="D3" s="321"/>
      <c r="E3" s="321"/>
      <c r="F3" s="321" t="s">
        <v>313</v>
      </c>
      <c r="G3" s="321" t="s">
        <v>313</v>
      </c>
      <c r="I3" s="321" t="s">
        <v>313</v>
      </c>
      <c r="J3" s="321" t="s">
        <v>313</v>
      </c>
      <c r="K3"/>
    </row>
    <row r="4" spans="1:12" ht="33" customHeight="1" thickBot="1" x14ac:dyDescent="0.3">
      <c r="B4" s="322" t="s">
        <v>314</v>
      </c>
      <c r="C4" s="323">
        <v>2.8899999999999998E-4</v>
      </c>
      <c r="D4" s="324">
        <v>2.8200000000000002E-4</v>
      </c>
      <c r="E4" s="324">
        <v>2.9E-4</v>
      </c>
      <c r="F4" s="325">
        <f>(E4/D4-1)*100</f>
        <v>2.8368794326240954</v>
      </c>
      <c r="G4" s="325">
        <f>(E4/C4-1)*100</f>
        <v>0.34602076124568004</v>
      </c>
      <c r="I4" s="325">
        <v>4.8394864493321643</v>
      </c>
      <c r="J4" s="325">
        <v>-3.7535087266891698</v>
      </c>
      <c r="K4"/>
      <c r="L4" s="326"/>
    </row>
    <row r="5" spans="1:12" ht="33" customHeight="1" thickBot="1" x14ac:dyDescent="0.3">
      <c r="B5" s="322" t="s">
        <v>315</v>
      </c>
      <c r="C5" s="323">
        <v>2.5360000000000001E-2</v>
      </c>
      <c r="D5" s="323">
        <v>2.3720999999999999E-2</v>
      </c>
      <c r="E5" s="323">
        <v>2.2790000000000001E-2</v>
      </c>
      <c r="F5" s="325">
        <f>(E5/D5-1)*100</f>
        <v>-3.9247923780616256</v>
      </c>
      <c r="G5" s="325">
        <f t="shared" ref="G5:G8" si="0">(E5/C5-1)*100</f>
        <v>-10.134069400630906</v>
      </c>
      <c r="I5" s="325">
        <v>-2.0538596350914151</v>
      </c>
      <c r="J5" s="325">
        <v>-13.805445999902133</v>
      </c>
      <c r="K5"/>
      <c r="L5" s="326"/>
    </row>
    <row r="6" spans="1:12" ht="33" customHeight="1" thickBot="1" x14ac:dyDescent="0.3">
      <c r="B6" s="322" t="s">
        <v>316</v>
      </c>
      <c r="C6" s="323">
        <v>4.7230000000000001E-2</v>
      </c>
      <c r="D6" s="323">
        <v>4.9643E-2</v>
      </c>
      <c r="E6" s="323">
        <v>4.8791000000000001E-2</v>
      </c>
      <c r="F6" s="325">
        <f>(E6/D6-1)*100</f>
        <v>-1.7162540539451654</v>
      </c>
      <c r="G6" s="325">
        <f t="shared" si="0"/>
        <v>3.3051026889688861</v>
      </c>
      <c r="I6" s="325">
        <v>0.19768694023751809</v>
      </c>
      <c r="J6" s="325">
        <v>-0.91531693021272842</v>
      </c>
      <c r="K6"/>
      <c r="L6" s="326"/>
    </row>
    <row r="7" spans="1:12" ht="33" customHeight="1" thickBot="1" x14ac:dyDescent="0.3">
      <c r="B7" s="322" t="s">
        <v>317</v>
      </c>
      <c r="C7" s="323">
        <v>3.925265</v>
      </c>
      <c r="D7" s="324">
        <v>4.1721529999999998</v>
      </c>
      <c r="E7" s="324">
        <v>4.0924579999999997</v>
      </c>
      <c r="F7" s="325">
        <f>(E7/D7-1)*100</f>
        <v>-1.9101648477416799</v>
      </c>
      <c r="G7" s="325">
        <f t="shared" si="0"/>
        <v>4.2594066897394089</v>
      </c>
      <c r="I7" s="325">
        <v>0</v>
      </c>
      <c r="J7" s="325">
        <v>0</v>
      </c>
      <c r="K7"/>
      <c r="L7" s="326"/>
    </row>
    <row r="8" spans="1:12" ht="33" customHeight="1" thickBot="1" x14ac:dyDescent="0.3">
      <c r="B8" s="322" t="s">
        <v>318</v>
      </c>
      <c r="C8" s="323">
        <v>3.8142000000000002E-2</v>
      </c>
      <c r="D8" s="327">
        <v>3.6198000000000001E-2</v>
      </c>
      <c r="E8" s="323">
        <v>3.6281000000000001E-2</v>
      </c>
      <c r="F8" s="325">
        <f>(E8/D8-1)*100</f>
        <v>0.22929443615669065</v>
      </c>
      <c r="G8" s="325">
        <f t="shared" si="0"/>
        <v>-4.8791358607309547</v>
      </c>
      <c r="I8" s="325">
        <v>2.1811223156583237</v>
      </c>
      <c r="J8" s="325">
        <v>-8.7651971564209337</v>
      </c>
      <c r="K8"/>
      <c r="L8" s="326"/>
    </row>
    <row r="9" spans="1:12" ht="15.75" thickBot="1" x14ac:dyDescent="0.3">
      <c r="L9" s="326"/>
    </row>
    <row r="10" spans="1:12" s="330" customFormat="1" ht="31.5" customHeight="1" thickBot="1" x14ac:dyDescent="0.25">
      <c r="A10" s="94"/>
      <c r="B10" s="328" t="s">
        <v>309</v>
      </c>
      <c r="C10" s="328" t="s">
        <v>331</v>
      </c>
      <c r="D10" s="328" t="s">
        <v>319</v>
      </c>
      <c r="E10" s="328" t="s">
        <v>332</v>
      </c>
      <c r="F10" s="328" t="s">
        <v>320</v>
      </c>
      <c r="G10" s="328" t="s">
        <v>321</v>
      </c>
      <c r="H10" s="329"/>
      <c r="I10" s="329"/>
      <c r="J10" s="329"/>
    </row>
    <row r="11" spans="1:12" s="330" customFormat="1" ht="24" customHeight="1" thickBot="1" x14ac:dyDescent="0.25">
      <c r="A11" s="94"/>
      <c r="B11" s="331" t="s">
        <v>322</v>
      </c>
      <c r="C11" s="324">
        <v>2.81E-4</v>
      </c>
      <c r="D11" s="324">
        <v>2.8600000000000001E-4</v>
      </c>
      <c r="E11" s="324">
        <v>2.8699999999999998E-4</v>
      </c>
      <c r="F11" s="332">
        <f>E11/D11-1</f>
        <v>3.4965034965033226E-3</v>
      </c>
      <c r="G11" s="332">
        <f>E11/C11-1</f>
        <v>2.1352313167259718E-2</v>
      </c>
      <c r="H11" s="329"/>
      <c r="I11" s="329"/>
      <c r="J11" s="329"/>
    </row>
    <row r="12" spans="1:12" s="330" customFormat="1" ht="24" customHeight="1" thickBot="1" x14ac:dyDescent="0.25">
      <c r="A12" s="94"/>
      <c r="B12" s="331" t="s">
        <v>323</v>
      </c>
      <c r="C12" s="323">
        <v>2.4799999999999999E-2</v>
      </c>
      <c r="D12" s="324">
        <v>2.2599999999999999E-2</v>
      </c>
      <c r="E12" s="324">
        <v>2.3300000000000001E-2</v>
      </c>
      <c r="F12" s="332">
        <f t="shared" ref="F12:F15" si="1">E12/D12-1</f>
        <v>3.0973451327433787E-2</v>
      </c>
      <c r="G12" s="332">
        <f t="shared" ref="G12:G15" si="2">E12/C12-1</f>
        <v>-6.0483870967741882E-2</v>
      </c>
      <c r="H12" s="329"/>
      <c r="I12" s="329"/>
      <c r="J12" s="329"/>
    </row>
    <row r="13" spans="1:12" s="330" customFormat="1" ht="24" customHeight="1" thickBot="1" x14ac:dyDescent="0.25">
      <c r="A13" s="94"/>
      <c r="B13" s="331" t="s">
        <v>324</v>
      </c>
      <c r="C13" s="323">
        <v>4.6434999999999997E-2</v>
      </c>
      <c r="D13" s="324">
        <v>4.9452999999999997E-2</v>
      </c>
      <c r="E13" s="324">
        <v>4.8649999999999999E-2</v>
      </c>
      <c r="F13" s="332">
        <f t="shared" si="1"/>
        <v>-1.6237639779184243E-2</v>
      </c>
      <c r="G13" s="332">
        <f t="shared" si="2"/>
        <v>4.7701087541724974E-2</v>
      </c>
      <c r="H13" s="329"/>
      <c r="I13" s="329"/>
      <c r="J13" s="329"/>
    </row>
    <row r="14" spans="1:12" s="330" customFormat="1" ht="24" customHeight="1" thickBot="1" x14ac:dyDescent="0.25">
      <c r="A14" s="94"/>
      <c r="B14" s="331" t="s">
        <v>325</v>
      </c>
      <c r="C14" s="324">
        <v>3.863</v>
      </c>
      <c r="D14" s="324">
        <v>4.1574999999999998</v>
      </c>
      <c r="E14" s="324">
        <v>4.085</v>
      </c>
      <c r="F14" s="332">
        <f t="shared" si="1"/>
        <v>-1.743836440168367E-2</v>
      </c>
      <c r="G14" s="332">
        <f t="shared" si="2"/>
        <v>5.7468288894641395E-2</v>
      </c>
      <c r="H14" s="329"/>
      <c r="I14" s="329"/>
      <c r="J14" s="329"/>
    </row>
    <row r="15" spans="1:12" s="330" customFormat="1" ht="24" customHeight="1" thickBot="1" x14ac:dyDescent="0.25">
      <c r="A15" s="94"/>
      <c r="B15" s="331" t="s">
        <v>326</v>
      </c>
      <c r="C15" s="324">
        <v>3.7044000000000001E-2</v>
      </c>
      <c r="D15" s="324">
        <v>3.7096999999999998E-2</v>
      </c>
      <c r="E15" s="324">
        <v>3.6917999999999999E-2</v>
      </c>
      <c r="F15" s="332">
        <f t="shared" si="1"/>
        <v>-4.8251880205946174E-3</v>
      </c>
      <c r="G15" s="332">
        <f t="shared" si="2"/>
        <v>-3.4013605442176909E-3</v>
      </c>
      <c r="H15" s="329"/>
      <c r="I15" s="329"/>
      <c r="J15" s="329"/>
    </row>
    <row r="57" spans="1:12" s="236" customFormat="1" x14ac:dyDescent="0.25">
      <c r="A57" s="118"/>
      <c r="L57"/>
    </row>
    <row r="58" spans="1:12" s="236" customFormat="1" x14ac:dyDescent="0.25">
      <c r="A58" s="118"/>
      <c r="L58"/>
    </row>
  </sheetData>
  <mergeCells count="1">
    <mergeCell ref="B2:B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0"/>
  <sheetViews>
    <sheetView zoomScale="80" zoomScaleNormal="80" zoomScaleSheetLayoutView="80" workbookViewId="0">
      <pane xSplit="2" ySplit="6" topLeftCell="K7" activePane="bottomRight" state="frozen"/>
      <selection pane="topRight" activeCell="C1" sqref="C1"/>
      <selection pane="bottomLeft" activeCell="A7" sqref="A7"/>
      <selection pane="bottomRight" activeCell="K2" sqref="K2"/>
    </sheetView>
  </sheetViews>
  <sheetFormatPr defaultRowHeight="12.75" x14ac:dyDescent="0.2"/>
  <cols>
    <col min="1" max="1" width="3.28515625" style="94" customWidth="1"/>
    <col min="2" max="2" width="47.42578125" style="94" customWidth="1"/>
    <col min="3" max="10" width="9.28515625" style="94" hidden="1" customWidth="1"/>
    <col min="11" max="26" width="9.28515625" style="94" customWidth="1"/>
    <col min="27" max="30" width="9.28515625" style="1" customWidth="1"/>
    <col min="31" max="36" width="9.28515625" style="94" customWidth="1"/>
    <col min="37" max="37" width="9.85546875" style="94" bestFit="1" customWidth="1"/>
    <col min="38" max="16384" width="9.140625" style="94"/>
  </cols>
  <sheetData>
    <row r="1" spans="1:39" x14ac:dyDescent="0.2"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4"/>
      <c r="AB1" s="4"/>
      <c r="AD1" s="4"/>
      <c r="AE1" s="96"/>
      <c r="AK1" s="97"/>
    </row>
    <row r="2" spans="1:39" x14ac:dyDescent="0.2"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4"/>
      <c r="AB2" s="4"/>
      <c r="AC2" s="4"/>
      <c r="AD2" s="4"/>
      <c r="AE2" s="99"/>
      <c r="AF2" s="99"/>
      <c r="AG2" s="99"/>
      <c r="AH2" s="99"/>
      <c r="AI2" s="99"/>
      <c r="AJ2" s="99"/>
      <c r="AK2" s="99"/>
      <c r="AL2" s="96"/>
    </row>
    <row r="3" spans="1:39" x14ac:dyDescent="0.2">
      <c r="C3" s="100"/>
      <c r="D3" s="100"/>
      <c r="E3" s="100"/>
      <c r="F3" s="100"/>
      <c r="G3" s="100"/>
      <c r="H3" s="100"/>
      <c r="I3" s="100"/>
      <c r="J3" s="100"/>
      <c r="K3" s="100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5"/>
      <c r="AB3" s="5"/>
      <c r="AC3" s="5"/>
      <c r="AD3" s="5"/>
      <c r="AE3" s="101"/>
      <c r="AF3" s="101"/>
      <c r="AG3" s="101"/>
      <c r="AH3" s="101"/>
      <c r="AI3" s="101"/>
      <c r="AJ3" s="101"/>
      <c r="AK3" s="101"/>
    </row>
    <row r="4" spans="1:39" x14ac:dyDescent="0.2">
      <c r="B4" s="102" t="s">
        <v>58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7"/>
      <c r="AB4" s="7"/>
      <c r="AC4" s="7"/>
      <c r="AD4" s="7"/>
      <c r="AE4" s="104"/>
      <c r="AF4" s="103"/>
      <c r="AG4" s="103"/>
      <c r="AH4" s="103"/>
      <c r="AI4" s="103"/>
      <c r="AJ4" s="103"/>
      <c r="AK4" s="103"/>
    </row>
    <row r="5" spans="1:39" x14ac:dyDescent="0.2">
      <c r="B5" s="105"/>
      <c r="C5" s="372">
        <v>2013</v>
      </c>
      <c r="D5" s="372"/>
      <c r="E5" s="372"/>
      <c r="F5" s="372"/>
      <c r="G5" s="373">
        <v>2014</v>
      </c>
      <c r="H5" s="373"/>
      <c r="I5" s="373"/>
      <c r="J5" s="373"/>
      <c r="K5" s="374">
        <v>2015</v>
      </c>
      <c r="L5" s="374"/>
      <c r="M5" s="374"/>
      <c r="N5" s="374"/>
      <c r="O5" s="375">
        <v>2016</v>
      </c>
      <c r="P5" s="375"/>
      <c r="Q5" s="375"/>
      <c r="R5" s="375"/>
      <c r="S5" s="376">
        <v>2017</v>
      </c>
      <c r="T5" s="377"/>
      <c r="U5" s="376"/>
      <c r="V5" s="377"/>
      <c r="W5" s="370">
        <v>2018</v>
      </c>
      <c r="X5" s="371"/>
      <c r="Y5" s="370"/>
      <c r="Z5" s="371"/>
      <c r="AA5" s="356">
        <v>2019</v>
      </c>
      <c r="AB5" s="380"/>
      <c r="AC5" s="356"/>
      <c r="AD5" s="380"/>
      <c r="AF5" s="381" t="s">
        <v>3</v>
      </c>
      <c r="AG5" s="383" t="s">
        <v>4</v>
      </c>
      <c r="AH5" s="384" t="s">
        <v>5</v>
      </c>
      <c r="AI5" s="385" t="s">
        <v>6</v>
      </c>
      <c r="AJ5" s="386" t="s">
        <v>7</v>
      </c>
      <c r="AK5" s="378" t="s">
        <v>8</v>
      </c>
    </row>
    <row r="6" spans="1:39" ht="12.75" customHeight="1" x14ac:dyDescent="0.2">
      <c r="B6" s="106" t="s">
        <v>59</v>
      </c>
      <c r="C6" s="107" t="s">
        <v>10</v>
      </c>
      <c r="D6" s="107" t="s">
        <v>11</v>
      </c>
      <c r="E6" s="107" t="s">
        <v>12</v>
      </c>
      <c r="F6" s="107" t="s">
        <v>13</v>
      </c>
      <c r="G6" s="108" t="s">
        <v>10</v>
      </c>
      <c r="H6" s="108" t="s">
        <v>11</v>
      </c>
      <c r="I6" s="108" t="s">
        <v>12</v>
      </c>
      <c r="J6" s="108" t="s">
        <v>13</v>
      </c>
      <c r="K6" s="109" t="s">
        <v>10</v>
      </c>
      <c r="L6" s="109" t="s">
        <v>11</v>
      </c>
      <c r="M6" s="109" t="s">
        <v>12</v>
      </c>
      <c r="N6" s="109" t="s">
        <v>13</v>
      </c>
      <c r="O6" s="110" t="s">
        <v>10</v>
      </c>
      <c r="P6" s="110" t="s">
        <v>11</v>
      </c>
      <c r="Q6" s="110" t="s">
        <v>12</v>
      </c>
      <c r="R6" s="110" t="s">
        <v>13</v>
      </c>
      <c r="S6" s="111" t="s">
        <v>10</v>
      </c>
      <c r="T6" s="111" t="s">
        <v>11</v>
      </c>
      <c r="U6" s="111" t="s">
        <v>12</v>
      </c>
      <c r="V6" s="111" t="s">
        <v>13</v>
      </c>
      <c r="W6" s="112" t="s">
        <v>10</v>
      </c>
      <c r="X6" s="112" t="s">
        <v>11</v>
      </c>
      <c r="Y6" s="112" t="s">
        <v>12</v>
      </c>
      <c r="Z6" s="112" t="s">
        <v>13</v>
      </c>
      <c r="AA6" s="90" t="s">
        <v>10</v>
      </c>
      <c r="AB6" s="90" t="s">
        <v>11</v>
      </c>
      <c r="AC6" s="90" t="s">
        <v>12</v>
      </c>
      <c r="AD6" s="90" t="s">
        <v>13</v>
      </c>
      <c r="AF6" s="382"/>
      <c r="AG6" s="382"/>
      <c r="AH6" s="382"/>
      <c r="AI6" s="382"/>
      <c r="AJ6" s="382"/>
      <c r="AK6" s="379"/>
    </row>
    <row r="7" spans="1:39" x14ac:dyDescent="0.2">
      <c r="B7" s="113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14"/>
      <c r="U7" s="114"/>
      <c r="V7" s="17"/>
      <c r="W7" s="17"/>
      <c r="X7" s="114"/>
      <c r="Y7" s="114"/>
      <c r="Z7" s="17"/>
      <c r="AA7" s="18"/>
      <c r="AB7" s="115"/>
      <c r="AC7" s="115"/>
      <c r="AD7" s="18"/>
      <c r="AE7" s="116"/>
      <c r="AF7" s="17"/>
      <c r="AG7" s="17"/>
      <c r="AH7" s="17"/>
      <c r="AI7" s="17"/>
      <c r="AJ7" s="17"/>
      <c r="AK7" s="17"/>
    </row>
    <row r="8" spans="1:39" x14ac:dyDescent="0.2">
      <c r="B8" s="117" t="s">
        <v>14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8"/>
      <c r="AB8" s="18"/>
      <c r="AC8" s="18"/>
      <c r="AD8" s="18"/>
      <c r="AF8" s="17"/>
      <c r="AG8" s="17"/>
      <c r="AH8" s="17"/>
      <c r="AI8" s="17"/>
      <c r="AJ8" s="17"/>
      <c r="AK8" s="17"/>
    </row>
    <row r="9" spans="1:39" x14ac:dyDescent="0.2">
      <c r="B9" s="113" t="s">
        <v>15</v>
      </c>
      <c r="C9" s="22">
        <v>5047</v>
      </c>
      <c r="D9" s="22">
        <v>5297</v>
      </c>
      <c r="E9" s="22">
        <v>5540</v>
      </c>
      <c r="F9" s="22">
        <v>5466</v>
      </c>
      <c r="G9" s="22">
        <v>5526</v>
      </c>
      <c r="H9" s="22">
        <v>6069</v>
      </c>
      <c r="I9" s="22">
        <v>6041</v>
      </c>
      <c r="J9" s="22">
        <v>5933</v>
      </c>
      <c r="K9" s="22">
        <v>5499</v>
      </c>
      <c r="L9" s="22">
        <v>5632</v>
      </c>
      <c r="M9" s="22">
        <v>5855</v>
      </c>
      <c r="N9" s="22">
        <v>5974</v>
      </c>
      <c r="O9" s="22">
        <v>5636</v>
      </c>
      <c r="P9" s="22">
        <v>5251</v>
      </c>
      <c r="Q9" s="22">
        <v>5250</v>
      </c>
      <c r="R9" s="22">
        <v>5274</v>
      </c>
      <c r="S9" s="22">
        <v>5275</v>
      </c>
      <c r="T9" s="22">
        <v>5675</v>
      </c>
      <c r="U9" s="22">
        <v>5976</v>
      </c>
      <c r="V9" s="22">
        <v>5975</v>
      </c>
      <c r="W9" s="22">
        <v>5505</v>
      </c>
      <c r="X9" s="22">
        <v>5562</v>
      </c>
      <c r="Y9" s="22">
        <v>5874</v>
      </c>
      <c r="Z9" s="22">
        <v>6061</v>
      </c>
      <c r="AA9" s="23">
        <v>5974</v>
      </c>
      <c r="AB9" s="23"/>
      <c r="AC9" s="23"/>
      <c r="AD9" s="23"/>
      <c r="AE9" s="96"/>
      <c r="AF9" s="22">
        <v>21350</v>
      </c>
      <c r="AG9" s="22">
        <v>23569</v>
      </c>
      <c r="AH9" s="22">
        <v>22960</v>
      </c>
      <c r="AI9" s="22">
        <v>21412</v>
      </c>
      <c r="AJ9" s="22">
        <v>22901</v>
      </c>
      <c r="AK9" s="22">
        <v>23001</v>
      </c>
      <c r="AL9" s="96"/>
      <c r="AM9" s="96"/>
    </row>
    <row r="10" spans="1:39" x14ac:dyDescent="0.2">
      <c r="B10" s="113" t="s">
        <v>60</v>
      </c>
      <c r="C10" s="25">
        <v>0.7681</v>
      </c>
      <c r="D10" s="25">
        <v>0.77790000000000004</v>
      </c>
      <c r="E10" s="25">
        <v>0.78420000000000001</v>
      </c>
      <c r="F10" s="25">
        <v>0.78520000000000001</v>
      </c>
      <c r="G10" s="25">
        <v>0.76890000000000003</v>
      </c>
      <c r="H10" s="25">
        <v>0.80789999999999995</v>
      </c>
      <c r="I10" s="25">
        <v>0.8115</v>
      </c>
      <c r="J10" s="25">
        <v>0.81810000000000005</v>
      </c>
      <c r="K10" s="25">
        <v>0.82599999999999996</v>
      </c>
      <c r="L10" s="25">
        <v>0.83179999999999998</v>
      </c>
      <c r="M10" s="25">
        <v>0.84299999999999997</v>
      </c>
      <c r="N10" s="25">
        <v>0.84199999999999997</v>
      </c>
      <c r="O10" s="25">
        <v>0.84799999999999998</v>
      </c>
      <c r="P10" s="25">
        <v>0.85099999999999998</v>
      </c>
      <c r="Q10" s="25">
        <v>0.86399999999999999</v>
      </c>
      <c r="R10" s="25">
        <v>0.86899999999999999</v>
      </c>
      <c r="S10" s="25">
        <v>0.872</v>
      </c>
      <c r="T10" s="25">
        <v>0.88600000000000001</v>
      </c>
      <c r="U10" s="25">
        <v>0.88400000000000001</v>
      </c>
      <c r="V10" s="25">
        <v>0.89600000000000002</v>
      </c>
      <c r="W10" s="25">
        <v>0.874</v>
      </c>
      <c r="X10" s="25">
        <v>0.86</v>
      </c>
      <c r="Y10" s="25">
        <v>0.85099999999999998</v>
      </c>
      <c r="Z10" s="25">
        <v>0.873</v>
      </c>
      <c r="AA10" s="26">
        <v>0.90200000000000002</v>
      </c>
      <c r="AB10" s="26"/>
      <c r="AC10" s="26"/>
      <c r="AD10" s="26"/>
      <c r="AF10" s="25">
        <v>0.77900000000000003</v>
      </c>
      <c r="AG10" s="25">
        <v>0.80200000000000005</v>
      </c>
      <c r="AH10" s="25">
        <v>0.83599999999999997</v>
      </c>
      <c r="AI10" s="25">
        <v>0.85799999999999998</v>
      </c>
      <c r="AJ10" s="25">
        <v>0.88500000000000001</v>
      </c>
      <c r="AK10" s="25">
        <v>0.86399999999999999</v>
      </c>
    </row>
    <row r="11" spans="1:39" x14ac:dyDescent="0.2">
      <c r="A11" s="118"/>
      <c r="B11" s="113" t="s">
        <v>121</v>
      </c>
      <c r="C11" s="67">
        <v>0.2545</v>
      </c>
      <c r="D11" s="67">
        <v>0.25569999999999998</v>
      </c>
      <c r="E11" s="67">
        <v>0.26590000000000003</v>
      </c>
      <c r="F11" s="67">
        <v>0.28100000000000003</v>
      </c>
      <c r="G11" s="67">
        <v>0.30049999999999999</v>
      </c>
      <c r="H11" s="67">
        <v>0.33110000000000001</v>
      </c>
      <c r="I11" s="67">
        <v>0.3397</v>
      </c>
      <c r="J11" s="67">
        <v>0.35210000000000002</v>
      </c>
      <c r="K11" s="29">
        <v>0.36730000000000002</v>
      </c>
      <c r="L11" s="29">
        <v>0.3644</v>
      </c>
      <c r="M11" s="67">
        <v>0.34849999999999998</v>
      </c>
      <c r="N11" s="67">
        <v>0.38400000000000001</v>
      </c>
      <c r="O11" s="29">
        <v>0.40720000000000001</v>
      </c>
      <c r="P11" s="29">
        <v>0.43959999999999999</v>
      </c>
      <c r="Q11" s="67">
        <v>0.51349999999999996</v>
      </c>
      <c r="R11" s="29">
        <v>0.57589999999999997</v>
      </c>
      <c r="S11" s="29">
        <v>0.62560000000000004</v>
      </c>
      <c r="T11" s="67">
        <v>0.6734</v>
      </c>
      <c r="U11" s="67">
        <v>0.71109999999999995</v>
      </c>
      <c r="V11" s="67">
        <v>0.75490000000000002</v>
      </c>
      <c r="W11" s="29">
        <v>0.77159999999999995</v>
      </c>
      <c r="X11" s="67">
        <v>0.78610000000000002</v>
      </c>
      <c r="Y11" s="67">
        <v>0.79720000000000002</v>
      </c>
      <c r="Z11" s="67">
        <v>0.82430000000000003</v>
      </c>
      <c r="AA11" s="33">
        <v>0.86070000000000002</v>
      </c>
      <c r="AB11" s="68"/>
      <c r="AC11" s="68"/>
      <c r="AD11" s="68"/>
      <c r="AF11" s="67">
        <v>0.2646</v>
      </c>
      <c r="AG11" s="67">
        <v>0.33189999999999997</v>
      </c>
      <c r="AH11" s="67">
        <v>0.36609999999999998</v>
      </c>
      <c r="AI11" s="67">
        <v>0.4834</v>
      </c>
      <c r="AJ11" s="67">
        <v>0.69389999999999996</v>
      </c>
      <c r="AK11" s="67">
        <v>0.79559999999999997</v>
      </c>
    </row>
    <row r="12" spans="1:39" x14ac:dyDescent="0.2">
      <c r="B12" s="113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8"/>
      <c r="AB12" s="18"/>
      <c r="AC12" s="18"/>
      <c r="AD12" s="18"/>
      <c r="AF12" s="17"/>
      <c r="AG12" s="17"/>
      <c r="AH12" s="17"/>
      <c r="AI12" s="17"/>
      <c r="AJ12" s="17"/>
      <c r="AK12" s="17"/>
    </row>
    <row r="13" spans="1:39" x14ac:dyDescent="0.2">
      <c r="B13" s="113" t="s">
        <v>19</v>
      </c>
      <c r="C13" s="22">
        <v>2025</v>
      </c>
      <c r="D13" s="22">
        <v>2139</v>
      </c>
      <c r="E13" s="22">
        <v>2255</v>
      </c>
      <c r="F13" s="22">
        <v>2240</v>
      </c>
      <c r="G13" s="22">
        <v>2201</v>
      </c>
      <c r="H13" s="22">
        <v>2062</v>
      </c>
      <c r="I13" s="22">
        <v>2060</v>
      </c>
      <c r="J13" s="22">
        <v>2300</v>
      </c>
      <c r="K13" s="22">
        <v>1877</v>
      </c>
      <c r="L13" s="22">
        <v>2000</v>
      </c>
      <c r="M13" s="22">
        <v>2196</v>
      </c>
      <c r="N13" s="22">
        <v>2320</v>
      </c>
      <c r="O13" s="22">
        <v>2191</v>
      </c>
      <c r="P13" s="22">
        <v>2065</v>
      </c>
      <c r="Q13" s="22">
        <v>1979</v>
      </c>
      <c r="R13" s="22">
        <v>1822</v>
      </c>
      <c r="S13" s="22">
        <v>1848</v>
      </c>
      <c r="T13" s="22">
        <v>2073</v>
      </c>
      <c r="U13" s="22">
        <v>2280</v>
      </c>
      <c r="V13" s="22">
        <v>2120</v>
      </c>
      <c r="W13" s="22">
        <v>1986</v>
      </c>
      <c r="X13" s="22">
        <v>2000</v>
      </c>
      <c r="Y13" s="22">
        <v>2176</v>
      </c>
      <c r="Z13" s="22">
        <v>2351</v>
      </c>
      <c r="AA13" s="23">
        <v>2279</v>
      </c>
      <c r="AB13" s="23"/>
      <c r="AC13" s="23"/>
      <c r="AD13" s="23"/>
      <c r="AE13" s="96"/>
      <c r="AF13" s="22">
        <v>8659</v>
      </c>
      <c r="AG13" s="22">
        <v>8623</v>
      </c>
      <c r="AH13" s="22">
        <v>8393</v>
      </c>
      <c r="AI13" s="22">
        <v>8058</v>
      </c>
      <c r="AJ13" s="22">
        <v>8321</v>
      </c>
      <c r="AK13" s="22">
        <v>8512</v>
      </c>
      <c r="AM13" s="96"/>
    </row>
    <row r="14" spans="1:39" x14ac:dyDescent="0.2">
      <c r="B14" s="113" t="s">
        <v>20</v>
      </c>
      <c r="C14" s="25">
        <v>0.40100000000000002</v>
      </c>
      <c r="D14" s="25">
        <v>0.40400000000000003</v>
      </c>
      <c r="E14" s="25">
        <v>0.40699999999999997</v>
      </c>
      <c r="F14" s="25">
        <v>0.41</v>
      </c>
      <c r="G14" s="25">
        <v>0.39800000000000002</v>
      </c>
      <c r="H14" s="25">
        <v>0.34</v>
      </c>
      <c r="I14" s="25">
        <v>0.34100000000000003</v>
      </c>
      <c r="J14" s="25">
        <v>0.38800000000000001</v>
      </c>
      <c r="K14" s="25">
        <v>0.34100000000000003</v>
      </c>
      <c r="L14" s="25">
        <v>0.35499999999999998</v>
      </c>
      <c r="M14" s="25">
        <v>0.375</v>
      </c>
      <c r="N14" s="25">
        <v>0.38800000000000001</v>
      </c>
      <c r="O14" s="25">
        <v>0.38900000000000001</v>
      </c>
      <c r="P14" s="25">
        <v>0.39300000000000002</v>
      </c>
      <c r="Q14" s="25">
        <v>0.377</v>
      </c>
      <c r="R14" s="25">
        <v>0.34499999999999997</v>
      </c>
      <c r="S14" s="25">
        <v>0.35</v>
      </c>
      <c r="T14" s="25">
        <v>0.36499999999999999</v>
      </c>
      <c r="U14" s="25">
        <v>0.38200000000000001</v>
      </c>
      <c r="V14" s="25">
        <v>0.35499999999999998</v>
      </c>
      <c r="W14" s="25">
        <v>0.36099999999999999</v>
      </c>
      <c r="X14" s="25">
        <v>0.36</v>
      </c>
      <c r="Y14" s="25">
        <v>0.37</v>
      </c>
      <c r="Z14" s="25">
        <v>0.38800000000000001</v>
      </c>
      <c r="AA14" s="26">
        <v>0.38100000000000001</v>
      </c>
      <c r="AB14" s="26"/>
      <c r="AC14" s="26"/>
      <c r="AD14" s="26"/>
      <c r="AF14" s="25">
        <v>0.40600000000000003</v>
      </c>
      <c r="AG14" s="25">
        <v>0.36599999999999999</v>
      </c>
      <c r="AH14" s="25">
        <v>0.36599999999999999</v>
      </c>
      <c r="AI14" s="25">
        <v>0.376</v>
      </c>
      <c r="AJ14" s="25">
        <v>0.36299999999999999</v>
      </c>
      <c r="AK14" s="25">
        <v>0.37</v>
      </c>
    </row>
    <row r="15" spans="1:39" x14ac:dyDescent="0.2">
      <c r="B15" s="113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6"/>
      <c r="AB15" s="26"/>
      <c r="AC15" s="26"/>
      <c r="AD15" s="26"/>
      <c r="AF15" s="25"/>
      <c r="AG15" s="25"/>
      <c r="AH15" s="25"/>
      <c r="AI15" s="25"/>
      <c r="AJ15" s="25"/>
      <c r="AK15" s="25"/>
    </row>
    <row r="16" spans="1:39" x14ac:dyDescent="0.2">
      <c r="B16" s="113" t="s">
        <v>21</v>
      </c>
      <c r="C16" s="42">
        <v>699</v>
      </c>
      <c r="D16" s="42">
        <v>753</v>
      </c>
      <c r="E16" s="42">
        <v>683</v>
      </c>
      <c r="F16" s="42">
        <v>767</v>
      </c>
      <c r="G16" s="42">
        <v>644</v>
      </c>
      <c r="H16" s="42">
        <v>402</v>
      </c>
      <c r="I16" s="42">
        <v>189</v>
      </c>
      <c r="J16" s="42">
        <v>548</v>
      </c>
      <c r="K16" s="42">
        <v>86</v>
      </c>
      <c r="L16" s="42">
        <v>218</v>
      </c>
      <c r="M16" s="42">
        <v>515</v>
      </c>
      <c r="N16" s="42">
        <v>439</v>
      </c>
      <c r="O16" s="42">
        <v>320</v>
      </c>
      <c r="P16" s="42">
        <v>-24</v>
      </c>
      <c r="Q16" s="42">
        <v>179</v>
      </c>
      <c r="R16" s="42">
        <v>-463</v>
      </c>
      <c r="S16" s="42">
        <v>169</v>
      </c>
      <c r="T16" s="42">
        <v>371</v>
      </c>
      <c r="U16" s="42">
        <v>576</v>
      </c>
      <c r="V16" s="42">
        <v>255</v>
      </c>
      <c r="W16" s="42">
        <v>138</v>
      </c>
      <c r="X16" s="42">
        <v>146</v>
      </c>
      <c r="Y16" s="42">
        <v>251</v>
      </c>
      <c r="Z16" s="42">
        <v>-3644</v>
      </c>
      <c r="AA16" s="119">
        <v>507</v>
      </c>
      <c r="AB16" s="26"/>
      <c r="AC16" s="26"/>
      <c r="AD16" s="26"/>
      <c r="AF16" s="42">
        <v>2902</v>
      </c>
      <c r="AG16" s="42">
        <v>1782</v>
      </c>
      <c r="AH16" s="42">
        <v>1258</v>
      </c>
      <c r="AI16" s="42">
        <v>12</v>
      </c>
      <c r="AJ16" s="42">
        <v>1370</v>
      </c>
      <c r="AK16" s="42">
        <v>-3109</v>
      </c>
    </row>
    <row r="17" spans="2:39" x14ac:dyDescent="0.2">
      <c r="B17" s="113" t="s">
        <v>61</v>
      </c>
      <c r="C17" s="25">
        <v>0.13900000000000001</v>
      </c>
      <c r="D17" s="25">
        <v>0.14199999999999999</v>
      </c>
      <c r="E17" s="25">
        <v>0.123</v>
      </c>
      <c r="F17" s="25">
        <v>0.14000000000000001</v>
      </c>
      <c r="G17" s="25">
        <v>0.11700000000000001</v>
      </c>
      <c r="H17" s="25">
        <v>6.6000000000000003E-2</v>
      </c>
      <c r="I17" s="25">
        <v>3.1E-2</v>
      </c>
      <c r="J17" s="25">
        <v>9.1999999999999998E-2</v>
      </c>
      <c r="K17" s="25">
        <v>1.6E-2</v>
      </c>
      <c r="L17" s="25">
        <v>3.9E-2</v>
      </c>
      <c r="M17" s="25">
        <v>8.7999999999999995E-2</v>
      </c>
      <c r="N17" s="25">
        <v>7.2999999999999995E-2</v>
      </c>
      <c r="O17" s="25">
        <v>5.7000000000000002E-2</v>
      </c>
      <c r="P17" s="25">
        <v>-5.0000000000000001E-3</v>
      </c>
      <c r="Q17" s="25">
        <v>3.4000000000000002E-2</v>
      </c>
      <c r="R17" s="25">
        <v>-8.7999999999999995E-2</v>
      </c>
      <c r="S17" s="25">
        <v>3.2000000000000001E-2</v>
      </c>
      <c r="T17" s="25">
        <v>6.5000000000000002E-2</v>
      </c>
      <c r="U17" s="25">
        <v>9.6000000000000002E-2</v>
      </c>
      <c r="V17" s="25">
        <v>4.2999999999999997E-2</v>
      </c>
      <c r="W17" s="25">
        <v>2.5000000000000001E-2</v>
      </c>
      <c r="X17" s="25">
        <v>2.5999999999999999E-2</v>
      </c>
      <c r="Y17" s="25">
        <v>4.2999999999999997E-2</v>
      </c>
      <c r="Z17" s="25">
        <v>-0.60099999999999998</v>
      </c>
      <c r="AA17" s="26">
        <v>8.5000000000000006E-2</v>
      </c>
      <c r="AB17" s="26"/>
      <c r="AC17" s="26"/>
      <c r="AD17" s="26"/>
      <c r="AF17" s="25">
        <v>0.13600000000000001</v>
      </c>
      <c r="AG17" s="25">
        <v>7.5999999999999998E-2</v>
      </c>
      <c r="AH17" s="25">
        <v>5.5E-2</v>
      </c>
      <c r="AI17" s="25">
        <v>1E-3</v>
      </c>
      <c r="AJ17" s="25">
        <v>0.06</v>
      </c>
      <c r="AK17" s="25">
        <v>-0.13500000000000001</v>
      </c>
    </row>
    <row r="18" spans="2:39" x14ac:dyDescent="0.2">
      <c r="B18" s="113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8"/>
      <c r="AB18" s="18"/>
      <c r="AC18" s="18"/>
      <c r="AD18" s="18"/>
      <c r="AF18" s="17"/>
      <c r="AG18" s="17"/>
      <c r="AH18" s="17"/>
      <c r="AI18" s="17"/>
      <c r="AJ18" s="17"/>
      <c r="AK18" s="17"/>
    </row>
    <row r="19" spans="2:39" x14ac:dyDescent="0.2">
      <c r="B19" s="113" t="s">
        <v>62</v>
      </c>
      <c r="C19" s="22">
        <v>316</v>
      </c>
      <c r="D19" s="22">
        <v>355</v>
      </c>
      <c r="E19" s="22">
        <v>247</v>
      </c>
      <c r="F19" s="22">
        <v>116</v>
      </c>
      <c r="G19" s="22">
        <v>379</v>
      </c>
      <c r="H19" s="22">
        <v>-824</v>
      </c>
      <c r="I19" s="22">
        <v>-393</v>
      </c>
      <c r="J19" s="22">
        <v>34</v>
      </c>
      <c r="K19" s="22">
        <v>-758</v>
      </c>
      <c r="L19" s="22">
        <v>-93</v>
      </c>
      <c r="M19" s="22">
        <v>344</v>
      </c>
      <c r="N19" s="22">
        <v>481</v>
      </c>
      <c r="O19" s="22">
        <v>169</v>
      </c>
      <c r="P19" s="22">
        <v>55</v>
      </c>
      <c r="Q19" s="22">
        <v>-65</v>
      </c>
      <c r="R19" s="22">
        <v>216</v>
      </c>
      <c r="S19" s="22">
        <v>47</v>
      </c>
      <c r="T19" s="22">
        <v>97</v>
      </c>
      <c r="U19" s="22">
        <v>95</v>
      </c>
      <c r="V19" s="22">
        <v>137</v>
      </c>
      <c r="W19" s="22">
        <v>15</v>
      </c>
      <c r="X19" s="22">
        <v>-97</v>
      </c>
      <c r="Y19" s="22">
        <v>-63</v>
      </c>
      <c r="Z19" s="22">
        <v>-3152</v>
      </c>
      <c r="AA19" s="23">
        <v>57</v>
      </c>
      <c r="AB19" s="23"/>
      <c r="AC19" s="23"/>
      <c r="AD19" s="23"/>
      <c r="AF19" s="22">
        <v>1033</v>
      </c>
      <c r="AG19" s="22">
        <v>-804</v>
      </c>
      <c r="AH19" s="22">
        <v>-25</v>
      </c>
      <c r="AI19" s="22">
        <v>376</v>
      </c>
      <c r="AJ19" s="22">
        <v>375</v>
      </c>
      <c r="AK19" s="22">
        <v>-3297</v>
      </c>
    </row>
    <row r="20" spans="2:39" x14ac:dyDescent="0.2">
      <c r="B20" s="113" t="s">
        <v>63</v>
      </c>
      <c r="C20" s="22">
        <v>340</v>
      </c>
      <c r="D20" s="22">
        <v>409</v>
      </c>
      <c r="E20" s="22">
        <v>748</v>
      </c>
      <c r="F20" s="22">
        <v>312</v>
      </c>
      <c r="G20" s="22">
        <v>161</v>
      </c>
      <c r="H20" s="22">
        <v>-279</v>
      </c>
      <c r="I20" s="22">
        <v>-68</v>
      </c>
      <c r="J20" s="22">
        <v>216</v>
      </c>
      <c r="K20" s="22">
        <v>-34</v>
      </c>
      <c r="L20" s="22">
        <v>118</v>
      </c>
      <c r="M20" s="22">
        <v>-10</v>
      </c>
      <c r="N20" s="22">
        <v>-22</v>
      </c>
      <c r="O20" s="22">
        <v>-159</v>
      </c>
      <c r="P20" s="22">
        <v>18</v>
      </c>
      <c r="Q20" s="22">
        <v>56</v>
      </c>
      <c r="R20" s="22">
        <v>-124</v>
      </c>
      <c r="S20" s="21">
        <v>21</v>
      </c>
      <c r="T20" s="21">
        <v>96</v>
      </c>
      <c r="U20" s="21">
        <v>225</v>
      </c>
      <c r="V20" s="22">
        <v>398</v>
      </c>
      <c r="W20" s="21">
        <v>16</v>
      </c>
      <c r="X20" s="22">
        <v>-65</v>
      </c>
      <c r="Y20" s="21">
        <v>-18</v>
      </c>
      <c r="Z20" s="22">
        <v>58</v>
      </c>
      <c r="AA20" s="120">
        <v>69</v>
      </c>
      <c r="AB20" s="23"/>
      <c r="AC20" s="120"/>
      <c r="AD20" s="23"/>
      <c r="AF20" s="22">
        <v>1809</v>
      </c>
      <c r="AG20" s="22">
        <v>30</v>
      </c>
      <c r="AH20" s="22">
        <v>51</v>
      </c>
      <c r="AI20" s="22">
        <v>-209</v>
      </c>
      <c r="AJ20" s="22">
        <v>740</v>
      </c>
      <c r="AK20" s="22">
        <v>-9</v>
      </c>
      <c r="AM20" s="96"/>
    </row>
    <row r="21" spans="2:39" x14ac:dyDescent="0.2">
      <c r="B21" s="113" t="s">
        <v>64</v>
      </c>
      <c r="C21" s="25">
        <v>6.7000000000000004E-2</v>
      </c>
      <c r="D21" s="25">
        <v>7.6999999999999999E-2</v>
      </c>
      <c r="E21" s="25">
        <v>0.13500000000000001</v>
      </c>
      <c r="F21" s="25">
        <v>5.7000000000000002E-2</v>
      </c>
      <c r="G21" s="25">
        <v>2.9000000000000001E-2</v>
      </c>
      <c r="H21" s="25">
        <v>-4.5999999999999999E-2</v>
      </c>
      <c r="I21" s="25">
        <v>-1.0999999999999999E-2</v>
      </c>
      <c r="J21" s="25">
        <v>3.5999999999999997E-2</v>
      </c>
      <c r="K21" s="25">
        <v>-6.0000000000000001E-3</v>
      </c>
      <c r="L21" s="25">
        <v>2.1000000000000001E-2</v>
      </c>
      <c r="M21" s="25">
        <v>-2E-3</v>
      </c>
      <c r="N21" s="25">
        <v>-4.0000000000000001E-3</v>
      </c>
      <c r="O21" s="25">
        <v>-2.8000000000000001E-2</v>
      </c>
      <c r="P21" s="25">
        <v>3.0000000000000001E-3</v>
      </c>
      <c r="Q21" s="25">
        <v>1.0999999999999999E-2</v>
      </c>
      <c r="R21" s="25">
        <v>-2.4E-2</v>
      </c>
      <c r="S21" s="24">
        <v>4.0000000000000001E-3</v>
      </c>
      <c r="T21" s="24">
        <v>1.7000000000000001E-2</v>
      </c>
      <c r="U21" s="24">
        <v>3.7999999999999999E-2</v>
      </c>
      <c r="V21" s="25">
        <v>6.7000000000000004E-2</v>
      </c>
      <c r="W21" s="24">
        <v>3.0000000000000001E-3</v>
      </c>
      <c r="X21" s="24">
        <v>-1.2E-2</v>
      </c>
      <c r="Y21" s="24">
        <v>-3.0000000000000001E-3</v>
      </c>
      <c r="Z21" s="25">
        <v>0.01</v>
      </c>
      <c r="AA21" s="46">
        <v>1.0999999999999999E-2</v>
      </c>
      <c r="AB21" s="46"/>
      <c r="AC21" s="46"/>
      <c r="AD21" s="26"/>
      <c r="AF21" s="25">
        <v>8.5000000000000006E-2</v>
      </c>
      <c r="AG21" s="25">
        <v>1E-3</v>
      </c>
      <c r="AH21" s="25">
        <v>2E-3</v>
      </c>
      <c r="AI21" s="25">
        <v>-0.01</v>
      </c>
      <c r="AJ21" s="25">
        <v>3.2000000000000001E-2</v>
      </c>
      <c r="AK21" s="25">
        <v>0</v>
      </c>
    </row>
    <row r="22" spans="2:39" x14ac:dyDescent="0.2">
      <c r="B22" s="113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8"/>
      <c r="AB22" s="18"/>
      <c r="AC22" s="18"/>
      <c r="AD22" s="18"/>
      <c r="AF22" s="17"/>
      <c r="AG22" s="17"/>
      <c r="AH22" s="17"/>
      <c r="AI22" s="17"/>
      <c r="AJ22" s="17"/>
      <c r="AK22" s="17"/>
    </row>
    <row r="23" spans="2:39" x14ac:dyDescent="0.2">
      <c r="B23" s="113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8"/>
      <c r="AB23" s="18"/>
      <c r="AC23" s="18"/>
      <c r="AD23" s="18"/>
      <c r="AF23" s="17"/>
      <c r="AG23" s="17"/>
      <c r="AH23" s="17"/>
      <c r="AI23" s="17"/>
      <c r="AJ23" s="17"/>
      <c r="AK23" s="17"/>
    </row>
    <row r="24" spans="2:39" x14ac:dyDescent="0.2">
      <c r="B24" s="117" t="s">
        <v>25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8"/>
      <c r="AB24" s="18"/>
      <c r="AC24" s="18"/>
      <c r="AD24" s="18"/>
      <c r="AF24" s="17"/>
      <c r="AG24" s="17"/>
      <c r="AH24" s="17"/>
      <c r="AI24" s="17"/>
      <c r="AJ24" s="17"/>
      <c r="AK24" s="17"/>
    </row>
    <row r="25" spans="2:39" x14ac:dyDescent="0.2">
      <c r="B25" s="113" t="s">
        <v>26</v>
      </c>
      <c r="C25" s="25">
        <v>0.187</v>
      </c>
      <c r="D25" s="25">
        <v>0.184</v>
      </c>
      <c r="E25" s="25">
        <v>0.17100000000000001</v>
      </c>
      <c r="F25" s="25">
        <v>0.158</v>
      </c>
      <c r="G25" s="25">
        <v>0.152</v>
      </c>
      <c r="H25" s="25">
        <v>0.14499999999999999</v>
      </c>
      <c r="I25" s="25">
        <v>0.14099999999999999</v>
      </c>
      <c r="J25" s="25">
        <v>0.13300000000000001</v>
      </c>
      <c r="K25" s="25">
        <v>0.13</v>
      </c>
      <c r="L25" s="25">
        <v>9.0999999999999998E-2</v>
      </c>
      <c r="M25" s="25">
        <v>9.0999999999999998E-2</v>
      </c>
      <c r="N25" s="25">
        <v>9.2999999999999999E-2</v>
      </c>
      <c r="O25" s="25">
        <v>7.1999999999999995E-2</v>
      </c>
      <c r="P25" s="25">
        <v>0.08</v>
      </c>
      <c r="Q25" s="25">
        <v>0.1</v>
      </c>
      <c r="R25" s="25">
        <v>0.11</v>
      </c>
      <c r="S25" s="25">
        <v>0.125</v>
      </c>
      <c r="T25" s="25">
        <v>0.111</v>
      </c>
      <c r="U25" s="25">
        <v>0.104</v>
      </c>
      <c r="V25" s="25">
        <v>9.0999999999999998E-2</v>
      </c>
      <c r="W25" s="25">
        <v>8.7999999999999995E-2</v>
      </c>
      <c r="X25" s="25">
        <v>0.11</v>
      </c>
      <c r="Y25" s="25">
        <v>0.11799999999999999</v>
      </c>
      <c r="Z25" s="25">
        <v>0.104</v>
      </c>
      <c r="AA25" s="26">
        <v>7.4999999999999997E-2</v>
      </c>
      <c r="AB25" s="26"/>
      <c r="AC25" s="26"/>
      <c r="AD25" s="26"/>
      <c r="AF25" s="25">
        <v>0.17499999999999999</v>
      </c>
      <c r="AG25" s="25">
        <v>0.14199999999999999</v>
      </c>
      <c r="AH25" s="25">
        <v>0.10100000000000001</v>
      </c>
      <c r="AI25" s="25">
        <v>0.09</v>
      </c>
      <c r="AJ25" s="25">
        <v>0.107</v>
      </c>
      <c r="AK25" s="25">
        <v>0.105</v>
      </c>
    </row>
    <row r="26" spans="2:39" x14ac:dyDescent="0.2">
      <c r="B26" s="113" t="s">
        <v>27</v>
      </c>
      <c r="C26" s="25">
        <v>6.5000000000000002E-2</v>
      </c>
      <c r="D26" s="25">
        <v>6.4000000000000001E-2</v>
      </c>
      <c r="E26" s="25">
        <v>6.8000000000000005E-2</v>
      </c>
      <c r="F26" s="25">
        <v>5.8000000000000003E-2</v>
      </c>
      <c r="G26" s="25">
        <v>5.2999999999999999E-2</v>
      </c>
      <c r="H26" s="25">
        <v>5.6000000000000001E-2</v>
      </c>
      <c r="I26" s="25">
        <v>6.3E-2</v>
      </c>
      <c r="J26" s="25">
        <v>6.9000000000000006E-2</v>
      </c>
      <c r="K26" s="25">
        <v>4.2000000000000003E-2</v>
      </c>
      <c r="L26" s="25">
        <v>4.4999999999999998E-2</v>
      </c>
      <c r="M26" s="25">
        <v>5.1999999999999998E-2</v>
      </c>
      <c r="N26" s="25">
        <v>5.7000000000000002E-2</v>
      </c>
      <c r="O26" s="25">
        <v>5.8000000000000003E-2</v>
      </c>
      <c r="P26" s="25">
        <v>5.1999999999999998E-2</v>
      </c>
      <c r="Q26" s="25">
        <v>7.2999999999999995E-2</v>
      </c>
      <c r="R26" s="25">
        <v>8.5000000000000006E-2</v>
      </c>
      <c r="S26" s="25">
        <v>5.1999999999999998E-2</v>
      </c>
      <c r="T26" s="25">
        <v>7.3999999999999996E-2</v>
      </c>
      <c r="U26" s="25">
        <v>6.9000000000000006E-2</v>
      </c>
      <c r="V26" s="25">
        <v>8.5000000000000006E-2</v>
      </c>
      <c r="W26" s="25">
        <v>0.104</v>
      </c>
      <c r="X26" s="25">
        <v>0.10299999999999999</v>
      </c>
      <c r="Y26" s="25">
        <v>7.4999999999999997E-2</v>
      </c>
      <c r="Z26" s="25">
        <v>7.4999999999999997E-2</v>
      </c>
      <c r="AA26" s="26">
        <v>7.5999999999999998E-2</v>
      </c>
      <c r="AB26" s="26"/>
      <c r="AC26" s="26"/>
      <c r="AD26" s="26"/>
      <c r="AF26" s="25">
        <v>6.3E-2</v>
      </c>
      <c r="AG26" s="25">
        <v>0.06</v>
      </c>
      <c r="AH26" s="25">
        <v>4.9000000000000002E-2</v>
      </c>
      <c r="AI26" s="25">
        <v>6.7000000000000004E-2</v>
      </c>
      <c r="AJ26" s="25">
        <v>7.0999999999999994E-2</v>
      </c>
      <c r="AK26" s="25">
        <v>8.8999999999999996E-2</v>
      </c>
    </row>
    <row r="27" spans="2:39" x14ac:dyDescent="0.2">
      <c r="B27" s="113" t="s">
        <v>28</v>
      </c>
      <c r="C27" s="25">
        <v>0.27100000000000002</v>
      </c>
      <c r="D27" s="25">
        <v>0.27200000000000002</v>
      </c>
      <c r="E27" s="25">
        <v>0.28399999999999997</v>
      </c>
      <c r="F27" s="25">
        <v>0.30199999999999999</v>
      </c>
      <c r="G27" s="25">
        <v>0.32500000000000001</v>
      </c>
      <c r="H27" s="25">
        <v>0.36599999999999999</v>
      </c>
      <c r="I27" s="25">
        <v>0.375</v>
      </c>
      <c r="J27" s="25">
        <v>0.32900000000000001</v>
      </c>
      <c r="K27" s="25">
        <v>0.40799999999999997</v>
      </c>
      <c r="L27" s="25">
        <v>0.42</v>
      </c>
      <c r="M27" s="25">
        <v>0.40300000000000002</v>
      </c>
      <c r="N27" s="25">
        <v>0.38700000000000001</v>
      </c>
      <c r="O27" s="25">
        <v>0.39300000000000002</v>
      </c>
      <c r="P27" s="25">
        <v>0.4</v>
      </c>
      <c r="Q27" s="25">
        <v>0.374</v>
      </c>
      <c r="R27" s="25">
        <v>0.377</v>
      </c>
      <c r="S27" s="25">
        <v>0.39900000000000002</v>
      </c>
      <c r="T27" s="25">
        <v>0.374</v>
      </c>
      <c r="U27" s="25">
        <v>0.372</v>
      </c>
      <c r="V27" s="25">
        <v>0.35599999999999998</v>
      </c>
      <c r="W27" s="25">
        <v>0.379</v>
      </c>
      <c r="X27" s="25">
        <v>0.35699999999999998</v>
      </c>
      <c r="Y27" s="25">
        <v>0.374</v>
      </c>
      <c r="Z27" s="25">
        <v>0.36199999999999999</v>
      </c>
      <c r="AA27" s="26">
        <v>0.38800000000000001</v>
      </c>
      <c r="AB27" s="26"/>
      <c r="AC27" s="26"/>
      <c r="AD27" s="26"/>
      <c r="AF27" s="25">
        <v>0.28199999999999997</v>
      </c>
      <c r="AG27" s="25">
        <v>0.34899999999999998</v>
      </c>
      <c r="AH27" s="25">
        <v>0.40400000000000003</v>
      </c>
      <c r="AI27" s="25">
        <v>0.38600000000000001</v>
      </c>
      <c r="AJ27" s="25">
        <v>0.374</v>
      </c>
      <c r="AK27" s="25">
        <v>0.36799999999999999</v>
      </c>
    </row>
    <row r="28" spans="2:39" x14ac:dyDescent="0.2">
      <c r="B28" s="113" t="s">
        <v>29</v>
      </c>
      <c r="C28" s="25">
        <v>4.7E-2</v>
      </c>
      <c r="D28" s="25">
        <v>4.4999999999999998E-2</v>
      </c>
      <c r="E28" s="25">
        <v>4.2000000000000003E-2</v>
      </c>
      <c r="F28" s="25">
        <v>4.2000000000000003E-2</v>
      </c>
      <c r="G28" s="25">
        <v>4.9000000000000002E-2</v>
      </c>
      <c r="H28" s="25">
        <v>5.0999999999999997E-2</v>
      </c>
      <c r="I28" s="25">
        <v>0.05</v>
      </c>
      <c r="J28" s="25">
        <v>4.7E-2</v>
      </c>
      <c r="K28" s="25">
        <v>4.5999999999999999E-2</v>
      </c>
      <c r="L28" s="25">
        <v>4.8000000000000001E-2</v>
      </c>
      <c r="M28" s="25">
        <v>4.7E-2</v>
      </c>
      <c r="N28" s="25">
        <v>4.8000000000000001E-2</v>
      </c>
      <c r="O28" s="25">
        <v>5.8000000000000003E-2</v>
      </c>
      <c r="P28" s="25">
        <v>5.2999999999999999E-2</v>
      </c>
      <c r="Q28" s="25">
        <v>0.05</v>
      </c>
      <c r="R28" s="25">
        <v>5.5E-2</v>
      </c>
      <c r="S28" s="25">
        <v>4.9000000000000002E-2</v>
      </c>
      <c r="T28" s="25">
        <v>4.5999999999999999E-2</v>
      </c>
      <c r="U28" s="25">
        <v>4.7E-2</v>
      </c>
      <c r="V28" s="25">
        <v>9.1999999999999998E-2</v>
      </c>
      <c r="W28" s="25">
        <v>4.8000000000000001E-2</v>
      </c>
      <c r="X28" s="25">
        <v>4.8000000000000001E-2</v>
      </c>
      <c r="Y28" s="25">
        <v>0.04</v>
      </c>
      <c r="Z28" s="25">
        <v>4.5999999999999999E-2</v>
      </c>
      <c r="AA28" s="26">
        <v>0.05</v>
      </c>
      <c r="AB28" s="26"/>
      <c r="AC28" s="26"/>
      <c r="AD28" s="26"/>
      <c r="AF28" s="25">
        <v>4.3999999999999997E-2</v>
      </c>
      <c r="AG28" s="25">
        <v>4.9000000000000002E-2</v>
      </c>
      <c r="AH28" s="25">
        <v>4.7E-2</v>
      </c>
      <c r="AI28" s="25">
        <v>5.3999999999999999E-2</v>
      </c>
      <c r="AJ28" s="25">
        <v>5.8999999999999997E-2</v>
      </c>
      <c r="AK28" s="25">
        <v>4.4999999999999998E-2</v>
      </c>
    </row>
    <row r="29" spans="2:39" x14ac:dyDescent="0.2">
      <c r="B29" s="113" t="s">
        <v>65</v>
      </c>
      <c r="C29" s="25">
        <v>0.03</v>
      </c>
      <c r="D29" s="25">
        <v>3.1E-2</v>
      </c>
      <c r="E29" s="25">
        <v>2.9000000000000001E-2</v>
      </c>
      <c r="F29" s="25">
        <v>3.1E-2</v>
      </c>
      <c r="G29" s="25">
        <v>2.3E-2</v>
      </c>
      <c r="H29" s="25">
        <v>4.2999999999999997E-2</v>
      </c>
      <c r="I29" s="25">
        <v>3.1E-2</v>
      </c>
      <c r="J29" s="25">
        <v>3.5000000000000003E-2</v>
      </c>
      <c r="K29" s="25">
        <v>3.2000000000000001E-2</v>
      </c>
      <c r="L29" s="25">
        <v>0.04</v>
      </c>
      <c r="M29" s="25">
        <v>3.1E-2</v>
      </c>
      <c r="N29" s="25">
        <v>2.7E-2</v>
      </c>
      <c r="O29" s="25">
        <v>0.03</v>
      </c>
      <c r="P29" s="25">
        <v>2.1999999999999999E-2</v>
      </c>
      <c r="Q29" s="25">
        <v>2.5999999999999999E-2</v>
      </c>
      <c r="R29" s="25">
        <v>2.8000000000000001E-2</v>
      </c>
      <c r="S29" s="25">
        <v>2.5000000000000001E-2</v>
      </c>
      <c r="T29" s="25">
        <v>0.03</v>
      </c>
      <c r="U29" s="25">
        <v>2.5999999999999999E-2</v>
      </c>
      <c r="V29" s="25">
        <v>0.02</v>
      </c>
      <c r="W29" s="25">
        <v>0.02</v>
      </c>
      <c r="X29" s="25">
        <v>2.3E-2</v>
      </c>
      <c r="Y29" s="25">
        <v>2.3E-2</v>
      </c>
      <c r="Z29" s="25">
        <v>2.5999999999999999E-2</v>
      </c>
      <c r="AA29" s="26">
        <v>2.9000000000000001E-2</v>
      </c>
      <c r="AB29" s="26"/>
      <c r="AC29" s="26"/>
      <c r="AD29" s="26"/>
      <c r="AF29" s="25">
        <v>0.03</v>
      </c>
      <c r="AG29" s="25">
        <v>3.3000000000000002E-2</v>
      </c>
      <c r="AH29" s="25">
        <v>3.2000000000000001E-2</v>
      </c>
      <c r="AI29" s="25">
        <v>2.7E-2</v>
      </c>
      <c r="AJ29" s="25">
        <v>2.5000000000000001E-2</v>
      </c>
      <c r="AK29" s="25">
        <v>2.3E-2</v>
      </c>
    </row>
    <row r="30" spans="2:39" x14ac:dyDescent="0.2">
      <c r="B30" s="121" t="s">
        <v>32</v>
      </c>
      <c r="C30" s="49">
        <v>0.59899999999999998</v>
      </c>
      <c r="D30" s="49">
        <v>0.59599999999999997</v>
      </c>
      <c r="E30" s="49">
        <v>0.59299999999999997</v>
      </c>
      <c r="F30" s="49">
        <v>0.59</v>
      </c>
      <c r="G30" s="49">
        <v>0.60199999999999998</v>
      </c>
      <c r="H30" s="49">
        <v>0.66</v>
      </c>
      <c r="I30" s="49">
        <v>0.65900000000000003</v>
      </c>
      <c r="J30" s="49">
        <v>0.61199999999999999</v>
      </c>
      <c r="K30" s="49">
        <v>0.65800000000000003</v>
      </c>
      <c r="L30" s="49">
        <v>0.64500000000000002</v>
      </c>
      <c r="M30" s="49">
        <v>0.625</v>
      </c>
      <c r="N30" s="49">
        <v>0.61199999999999999</v>
      </c>
      <c r="O30" s="49">
        <v>0.61099999999999999</v>
      </c>
      <c r="P30" s="49">
        <v>0.60699999999999998</v>
      </c>
      <c r="Q30" s="49">
        <v>0.623</v>
      </c>
      <c r="R30" s="49">
        <v>0.65500000000000003</v>
      </c>
      <c r="S30" s="49">
        <v>0.65</v>
      </c>
      <c r="T30" s="49">
        <v>0.63500000000000001</v>
      </c>
      <c r="U30" s="49">
        <v>0.61799999999999999</v>
      </c>
      <c r="V30" s="49">
        <v>0.64500000000000002</v>
      </c>
      <c r="W30" s="49">
        <v>0.63900000000000001</v>
      </c>
      <c r="X30" s="49">
        <v>0.64</v>
      </c>
      <c r="Y30" s="49">
        <v>0.63</v>
      </c>
      <c r="Z30" s="49">
        <v>0.61199999999999999</v>
      </c>
      <c r="AA30" s="50">
        <v>0.61899999999999999</v>
      </c>
      <c r="AB30" s="50"/>
      <c r="AC30" s="50"/>
      <c r="AD30" s="50"/>
      <c r="AF30" s="49">
        <v>0.59399999999999997</v>
      </c>
      <c r="AG30" s="49">
        <v>0.63400000000000001</v>
      </c>
      <c r="AH30" s="49">
        <v>0.63400000000000001</v>
      </c>
      <c r="AI30" s="49">
        <v>0.624</v>
      </c>
      <c r="AJ30" s="49">
        <v>0.63700000000000001</v>
      </c>
      <c r="AK30" s="49">
        <v>0.63</v>
      </c>
    </row>
    <row r="31" spans="2:39" x14ac:dyDescent="0.2">
      <c r="B31" s="113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25"/>
      <c r="N31" s="25"/>
      <c r="O31" s="17"/>
      <c r="P31" s="17"/>
      <c r="Q31" s="25"/>
      <c r="R31" s="25"/>
      <c r="S31" s="17"/>
      <c r="T31" s="17"/>
      <c r="U31" s="25"/>
      <c r="V31" s="25"/>
      <c r="W31" s="17"/>
      <c r="X31" s="17"/>
      <c r="Y31" s="25"/>
      <c r="Z31" s="25"/>
      <c r="AA31" s="18"/>
      <c r="AB31" s="18"/>
      <c r="AC31" s="26"/>
      <c r="AD31" s="26"/>
      <c r="AF31" s="17"/>
      <c r="AG31" s="17"/>
      <c r="AH31" s="17"/>
      <c r="AI31" s="17"/>
      <c r="AJ31" s="17"/>
      <c r="AK31" s="17"/>
    </row>
    <row r="32" spans="2:39" x14ac:dyDescent="0.2">
      <c r="B32" s="113" t="s">
        <v>33</v>
      </c>
      <c r="C32" s="25">
        <v>0.26300000000000001</v>
      </c>
      <c r="D32" s="25">
        <v>0.26200000000000001</v>
      </c>
      <c r="E32" s="25">
        <v>0.28399999999999997</v>
      </c>
      <c r="F32" s="25">
        <v>0.27</v>
      </c>
      <c r="G32" s="25">
        <v>0.28199999999999997</v>
      </c>
      <c r="H32" s="25">
        <v>0.28199999999999997</v>
      </c>
      <c r="I32" s="25">
        <v>0.316</v>
      </c>
      <c r="J32" s="25">
        <v>0.30099999999999999</v>
      </c>
      <c r="K32" s="25">
        <v>0.32569558101472995</v>
      </c>
      <c r="L32" s="25">
        <v>0.316</v>
      </c>
      <c r="M32" s="25">
        <v>0.28699999999999998</v>
      </c>
      <c r="N32" s="25">
        <v>0.315</v>
      </c>
      <c r="O32" s="25">
        <v>0.33200000000000002</v>
      </c>
      <c r="P32" s="25">
        <v>0.39800000000000002</v>
      </c>
      <c r="Q32" s="25">
        <v>0.34300000000000003</v>
      </c>
      <c r="R32" s="25">
        <v>0.433</v>
      </c>
      <c r="S32" s="25">
        <v>0.318</v>
      </c>
      <c r="T32" s="25">
        <v>0.3</v>
      </c>
      <c r="U32" s="25">
        <v>0.28499999999999998</v>
      </c>
      <c r="V32" s="25">
        <v>0.312</v>
      </c>
      <c r="W32" s="25">
        <v>0.33600000000000002</v>
      </c>
      <c r="X32" s="25">
        <v>0.33300000000000002</v>
      </c>
      <c r="Y32" s="25">
        <v>0.32800000000000001</v>
      </c>
      <c r="Z32" s="25">
        <v>0.98899999999999999</v>
      </c>
      <c r="AA32" s="26">
        <v>0.29699999999999999</v>
      </c>
      <c r="AB32" s="26"/>
      <c r="AC32" s="26"/>
      <c r="AD32" s="26"/>
      <c r="AF32" s="25">
        <v>0.27</v>
      </c>
      <c r="AG32" s="25">
        <v>0.28999999999999998</v>
      </c>
      <c r="AH32" s="25">
        <v>0.311</v>
      </c>
      <c r="AI32" s="25">
        <v>0.376</v>
      </c>
      <c r="AJ32" s="25">
        <v>0.30399999999999999</v>
      </c>
      <c r="AK32" s="25">
        <v>0.505</v>
      </c>
    </row>
    <row r="33" spans="2:37" x14ac:dyDescent="0.2">
      <c r="B33" s="113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8"/>
      <c r="AB33" s="18"/>
      <c r="AC33" s="18"/>
      <c r="AD33" s="18"/>
      <c r="AF33" s="17"/>
      <c r="AG33" s="17"/>
      <c r="AH33" s="17"/>
      <c r="AI33" s="17"/>
      <c r="AJ33" s="17"/>
      <c r="AK33" s="17"/>
    </row>
    <row r="34" spans="2:37" x14ac:dyDescent="0.2">
      <c r="B34" s="113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8"/>
      <c r="AB34" s="18"/>
      <c r="AC34" s="18"/>
      <c r="AD34" s="18"/>
      <c r="AF34" s="17"/>
      <c r="AG34" s="17"/>
      <c r="AH34" s="17"/>
      <c r="AI34" s="17"/>
      <c r="AJ34" s="17"/>
      <c r="AK34" s="17"/>
    </row>
    <row r="35" spans="2:37" x14ac:dyDescent="0.2">
      <c r="B35" s="117" t="s">
        <v>34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8"/>
      <c r="AB35" s="18"/>
      <c r="AC35" s="18"/>
      <c r="AD35" s="18"/>
      <c r="AF35" s="17"/>
      <c r="AG35" s="17"/>
      <c r="AH35" s="17"/>
      <c r="AI35" s="17"/>
      <c r="AJ35" s="17"/>
      <c r="AK35" s="17"/>
    </row>
    <row r="36" spans="2:37" x14ac:dyDescent="0.2">
      <c r="B36" s="113" t="s">
        <v>66</v>
      </c>
      <c r="C36" s="22">
        <v>1791</v>
      </c>
      <c r="D36" s="22">
        <v>3353</v>
      </c>
      <c r="E36" s="22">
        <v>4899</v>
      </c>
      <c r="F36" s="22">
        <v>6932</v>
      </c>
      <c r="G36" s="22">
        <v>1747</v>
      </c>
      <c r="H36" s="22">
        <v>3065</v>
      </c>
      <c r="I36" s="22">
        <v>4359</v>
      </c>
      <c r="J36" s="22">
        <v>5749</v>
      </c>
      <c r="K36" s="22">
        <v>1211</v>
      </c>
      <c r="L36" s="22">
        <v>2890</v>
      </c>
      <c r="M36" s="22">
        <v>4330</v>
      </c>
      <c r="N36" s="22">
        <v>4848</v>
      </c>
      <c r="O36" s="22">
        <v>1048</v>
      </c>
      <c r="P36" s="22">
        <v>2263</v>
      </c>
      <c r="Q36" s="22">
        <v>3450</v>
      </c>
      <c r="R36" s="22">
        <v>6474</v>
      </c>
      <c r="S36" s="22">
        <v>971</v>
      </c>
      <c r="T36" s="22">
        <v>3540</v>
      </c>
      <c r="U36" s="22">
        <v>4945</v>
      </c>
      <c r="V36" s="22">
        <v>7190</v>
      </c>
      <c r="W36" s="22">
        <v>1559</v>
      </c>
      <c r="X36" s="22">
        <v>3271</v>
      </c>
      <c r="Y36" s="22">
        <v>4940</v>
      </c>
      <c r="Z36" s="22">
        <v>6792</v>
      </c>
      <c r="AA36" s="23">
        <v>1511</v>
      </c>
      <c r="AB36" s="23"/>
      <c r="AC36" s="23"/>
      <c r="AD36" s="23"/>
      <c r="AF36" s="22">
        <v>6932</v>
      </c>
      <c r="AG36" s="22">
        <v>5749</v>
      </c>
      <c r="AH36" s="22">
        <v>4848</v>
      </c>
      <c r="AI36" s="22">
        <v>6474</v>
      </c>
      <c r="AJ36" s="22">
        <v>7190</v>
      </c>
      <c r="AK36" s="22">
        <v>6792</v>
      </c>
    </row>
    <row r="37" spans="2:37" x14ac:dyDescent="0.2">
      <c r="B37" s="113" t="s">
        <v>36</v>
      </c>
      <c r="C37" s="22">
        <v>517</v>
      </c>
      <c r="D37" s="22">
        <v>1902</v>
      </c>
      <c r="E37" s="22">
        <v>2117</v>
      </c>
      <c r="F37" s="22">
        <v>1318</v>
      </c>
      <c r="G37" s="22">
        <v>2472</v>
      </c>
      <c r="H37" s="22">
        <v>2490</v>
      </c>
      <c r="I37" s="22">
        <v>3147</v>
      </c>
      <c r="J37" s="22">
        <v>6951</v>
      </c>
      <c r="K37" s="22">
        <v>6853</v>
      </c>
      <c r="L37" s="22">
        <v>5500</v>
      </c>
      <c r="M37" s="22">
        <v>3644</v>
      </c>
      <c r="N37" s="22">
        <v>3312</v>
      </c>
      <c r="O37" s="22">
        <v>2222</v>
      </c>
      <c r="P37" s="22">
        <v>6217</v>
      </c>
      <c r="Q37" s="22">
        <v>3343</v>
      </c>
      <c r="R37" s="22">
        <v>1400</v>
      </c>
      <c r="S37" s="22">
        <v>1730</v>
      </c>
      <c r="T37" s="22">
        <v>1943</v>
      </c>
      <c r="U37" s="22">
        <v>1299</v>
      </c>
      <c r="V37" s="22">
        <v>2455</v>
      </c>
      <c r="W37" s="22">
        <v>3289</v>
      </c>
      <c r="X37" s="22">
        <v>2094</v>
      </c>
      <c r="Y37" s="22">
        <v>2399</v>
      </c>
      <c r="Z37" s="22">
        <v>1047</v>
      </c>
      <c r="AA37" s="23">
        <v>1597</v>
      </c>
      <c r="AB37" s="23"/>
      <c r="AC37" s="23"/>
      <c r="AD37" s="23"/>
      <c r="AF37" s="22">
        <v>1318</v>
      </c>
      <c r="AG37" s="22">
        <v>6951</v>
      </c>
      <c r="AH37" s="22">
        <v>3312</v>
      </c>
      <c r="AI37" s="22">
        <v>1400</v>
      </c>
      <c r="AJ37" s="22">
        <v>2455</v>
      </c>
      <c r="AK37" s="22">
        <v>1047</v>
      </c>
    </row>
    <row r="38" spans="2:37" x14ac:dyDescent="0.2">
      <c r="B38" s="113" t="s">
        <v>37</v>
      </c>
      <c r="C38" s="22">
        <v>15177</v>
      </c>
      <c r="D38" s="22">
        <v>17083</v>
      </c>
      <c r="E38" s="22">
        <v>17541</v>
      </c>
      <c r="F38" s="22">
        <v>17822</v>
      </c>
      <c r="G38" s="22">
        <v>28395</v>
      </c>
      <c r="H38" s="22">
        <v>30285</v>
      </c>
      <c r="I38" s="22">
        <v>30413</v>
      </c>
      <c r="J38" s="22">
        <v>29628</v>
      </c>
      <c r="K38" s="22">
        <v>30268</v>
      </c>
      <c r="L38" s="22">
        <v>29198</v>
      </c>
      <c r="M38" s="22">
        <v>27049</v>
      </c>
      <c r="N38" s="22">
        <v>26953</v>
      </c>
      <c r="O38" s="22">
        <v>25229</v>
      </c>
      <c r="P38" s="22">
        <v>17888</v>
      </c>
      <c r="Q38" s="22">
        <v>15157</v>
      </c>
      <c r="R38" s="22">
        <v>14671</v>
      </c>
      <c r="S38" s="22">
        <v>14560</v>
      </c>
      <c r="T38" s="22">
        <v>14564</v>
      </c>
      <c r="U38" s="22">
        <v>13379</v>
      </c>
      <c r="V38" s="22">
        <v>14751</v>
      </c>
      <c r="W38" s="22">
        <v>14826</v>
      </c>
      <c r="X38" s="22">
        <v>13297</v>
      </c>
      <c r="Y38" s="22">
        <v>14956</v>
      </c>
      <c r="Z38" s="22">
        <v>12564</v>
      </c>
      <c r="AA38" s="23">
        <v>13836</v>
      </c>
      <c r="AB38" s="23"/>
      <c r="AC38" s="23"/>
      <c r="AD38" s="23"/>
      <c r="AF38" s="22">
        <v>17822</v>
      </c>
      <c r="AG38" s="22">
        <v>29628</v>
      </c>
      <c r="AH38" s="22">
        <v>26953</v>
      </c>
      <c r="AI38" s="22">
        <v>14671</v>
      </c>
      <c r="AJ38" s="22">
        <v>14751</v>
      </c>
      <c r="AK38" s="22">
        <v>12564</v>
      </c>
    </row>
    <row r="39" spans="2:37" x14ac:dyDescent="0.2">
      <c r="B39" s="113" t="s">
        <v>38</v>
      </c>
      <c r="C39" s="22">
        <v>15626</v>
      </c>
      <c r="D39" s="22">
        <v>14938</v>
      </c>
      <c r="E39" s="22">
        <v>15204</v>
      </c>
      <c r="F39" s="22">
        <v>15300</v>
      </c>
      <c r="G39" s="22">
        <v>14471</v>
      </c>
      <c r="H39" s="22">
        <v>13053</v>
      </c>
      <c r="I39" s="22">
        <v>13963</v>
      </c>
      <c r="J39" s="22">
        <v>13961</v>
      </c>
      <c r="K39" s="22">
        <v>13283</v>
      </c>
      <c r="L39" s="22">
        <v>13242</v>
      </c>
      <c r="M39" s="22">
        <v>13620</v>
      </c>
      <c r="N39" s="22">
        <v>14092</v>
      </c>
      <c r="O39" s="22">
        <v>14270</v>
      </c>
      <c r="P39" s="22">
        <v>21018</v>
      </c>
      <c r="Q39" s="22">
        <v>20945</v>
      </c>
      <c r="R39" s="22">
        <v>21209</v>
      </c>
      <c r="S39" s="22">
        <v>21256</v>
      </c>
      <c r="T39" s="22">
        <v>21373</v>
      </c>
      <c r="U39" s="22">
        <v>21497</v>
      </c>
      <c r="V39" s="22">
        <v>21631</v>
      </c>
      <c r="W39" s="22">
        <v>21639</v>
      </c>
      <c r="X39" s="22">
        <v>21546</v>
      </c>
      <c r="Y39" s="22">
        <v>21483</v>
      </c>
      <c r="Z39" s="22">
        <v>18343</v>
      </c>
      <c r="AA39" s="23">
        <v>18411</v>
      </c>
      <c r="AB39" s="23"/>
      <c r="AC39" s="23"/>
      <c r="AD39" s="23"/>
      <c r="AF39" s="22">
        <v>15300</v>
      </c>
      <c r="AG39" s="22">
        <v>13961</v>
      </c>
      <c r="AH39" s="22">
        <v>14092</v>
      </c>
      <c r="AI39" s="22">
        <v>21209</v>
      </c>
      <c r="AJ39" s="22">
        <v>21631</v>
      </c>
      <c r="AK39" s="22">
        <v>18343</v>
      </c>
    </row>
    <row r="40" spans="2:37" x14ac:dyDescent="0.2">
      <c r="B40" s="113" t="s">
        <v>39</v>
      </c>
      <c r="C40" s="55">
        <v>0.9</v>
      </c>
      <c r="D40" s="55">
        <v>1.1000000000000001</v>
      </c>
      <c r="E40" s="55">
        <v>1.2</v>
      </c>
      <c r="F40" s="55">
        <v>1.2</v>
      </c>
      <c r="G40" s="55">
        <v>2</v>
      </c>
      <c r="H40" s="55">
        <v>2.2999999999999998</v>
      </c>
      <c r="I40" s="55">
        <v>2.2000000000000002</v>
      </c>
      <c r="J40" s="55">
        <v>2.1</v>
      </c>
      <c r="K40" s="55">
        <v>2.2999999999999998</v>
      </c>
      <c r="L40" s="55">
        <v>2.2000000000000002</v>
      </c>
      <c r="M40" s="58">
        <v>2</v>
      </c>
      <c r="N40" s="58">
        <v>1.9</v>
      </c>
      <c r="O40" s="55">
        <v>1.8</v>
      </c>
      <c r="P40" s="55">
        <v>0.9</v>
      </c>
      <c r="Q40" s="58">
        <v>0.7</v>
      </c>
      <c r="R40" s="58">
        <v>0.7</v>
      </c>
      <c r="S40" s="55">
        <v>0.7</v>
      </c>
      <c r="T40" s="55">
        <v>0.7</v>
      </c>
      <c r="U40" s="58">
        <v>0.6</v>
      </c>
      <c r="V40" s="58">
        <v>0.7</v>
      </c>
      <c r="W40" s="58">
        <v>0.7</v>
      </c>
      <c r="X40" s="55">
        <v>0.6</v>
      </c>
      <c r="Y40" s="58">
        <v>0.7</v>
      </c>
      <c r="Z40" s="58">
        <v>0.7</v>
      </c>
      <c r="AA40" s="65">
        <v>0.8</v>
      </c>
      <c r="AB40" s="93"/>
      <c r="AC40" s="65"/>
      <c r="AD40" s="65"/>
      <c r="AF40" s="55">
        <v>1.2</v>
      </c>
      <c r="AG40" s="55">
        <v>2.1</v>
      </c>
      <c r="AH40" s="55">
        <v>1.9</v>
      </c>
      <c r="AI40" s="55">
        <v>0.7</v>
      </c>
      <c r="AJ40" s="55">
        <v>0.7</v>
      </c>
      <c r="AK40" s="55">
        <v>0.7</v>
      </c>
    </row>
    <row r="41" spans="2:37" x14ac:dyDescent="0.2">
      <c r="B41" s="113" t="s">
        <v>41</v>
      </c>
      <c r="C41" s="58">
        <v>1.6</v>
      </c>
      <c r="D41" s="58">
        <v>1.9</v>
      </c>
      <c r="E41" s="58">
        <v>2</v>
      </c>
      <c r="F41" s="58">
        <v>2.1</v>
      </c>
      <c r="G41" s="58">
        <v>3.2</v>
      </c>
      <c r="H41" s="58">
        <v>3.5</v>
      </c>
      <c r="I41" s="58">
        <v>3.6</v>
      </c>
      <c r="J41" s="58">
        <v>3.4</v>
      </c>
      <c r="K41" s="58">
        <v>3.6</v>
      </c>
      <c r="L41" s="58">
        <v>3.5</v>
      </c>
      <c r="M41" s="58">
        <v>3.2</v>
      </c>
      <c r="N41" s="58">
        <v>3.2</v>
      </c>
      <c r="O41" s="58">
        <v>2.9</v>
      </c>
      <c r="P41" s="58">
        <v>2</v>
      </c>
      <c r="Q41" s="58">
        <v>1.8</v>
      </c>
      <c r="R41" s="58">
        <v>1.8</v>
      </c>
      <c r="S41" s="58">
        <v>1.9</v>
      </c>
      <c r="T41" s="58">
        <v>1.9</v>
      </c>
      <c r="U41" s="58">
        <v>1.6</v>
      </c>
      <c r="V41" s="58">
        <v>1.8</v>
      </c>
      <c r="W41" s="55">
        <v>1.9</v>
      </c>
      <c r="X41" s="58">
        <v>1.7</v>
      </c>
      <c r="Y41" s="58">
        <v>1.8</v>
      </c>
      <c r="Z41" s="58">
        <v>1.5</v>
      </c>
      <c r="AA41" s="93">
        <v>1.5</v>
      </c>
      <c r="AB41" s="65"/>
      <c r="AC41" s="65"/>
      <c r="AD41" s="65"/>
      <c r="AF41" s="58">
        <v>2.1</v>
      </c>
      <c r="AG41" s="58">
        <v>3.4</v>
      </c>
      <c r="AH41" s="58">
        <v>3.2</v>
      </c>
      <c r="AI41" s="58">
        <v>1.8</v>
      </c>
      <c r="AJ41" s="122">
        <v>1.8</v>
      </c>
      <c r="AK41" s="58">
        <v>1.5</v>
      </c>
    </row>
    <row r="42" spans="2:37" x14ac:dyDescent="0.2">
      <c r="B42" s="113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8"/>
      <c r="AB42" s="18"/>
      <c r="AC42" s="18"/>
      <c r="AD42" s="18"/>
      <c r="AF42" s="17"/>
      <c r="AG42" s="17"/>
      <c r="AH42" s="17"/>
      <c r="AI42" s="17"/>
      <c r="AJ42" s="17"/>
      <c r="AK42" s="17"/>
    </row>
    <row r="43" spans="2:37" x14ac:dyDescent="0.2">
      <c r="B43" s="113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8"/>
      <c r="AB43" s="18"/>
      <c r="AC43" s="18"/>
      <c r="AD43" s="18"/>
      <c r="AF43" s="17"/>
      <c r="AG43" s="17"/>
      <c r="AH43" s="17"/>
      <c r="AI43" s="17"/>
      <c r="AJ43" s="17"/>
      <c r="AK43" s="17"/>
    </row>
    <row r="44" spans="2:37" x14ac:dyDescent="0.2">
      <c r="B44" s="117" t="s">
        <v>42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F44" s="17"/>
      <c r="AG44" s="17"/>
      <c r="AH44" s="17"/>
      <c r="AI44" s="17"/>
      <c r="AJ44" s="17"/>
      <c r="AK44" s="17"/>
    </row>
    <row r="45" spans="2:37" x14ac:dyDescent="0.2">
      <c r="B45" s="1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8"/>
      <c r="AB45" s="18"/>
      <c r="AC45" s="18"/>
      <c r="AD45" s="18"/>
      <c r="AF45" s="17"/>
      <c r="AG45" s="17"/>
      <c r="AH45" s="17"/>
      <c r="AI45" s="17"/>
      <c r="AJ45" s="17"/>
      <c r="AK45" s="17"/>
    </row>
    <row r="46" spans="2:37" x14ac:dyDescent="0.2">
      <c r="B46" s="105" t="s">
        <v>43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8"/>
      <c r="AB46" s="18"/>
      <c r="AC46" s="18"/>
      <c r="AD46" s="18"/>
      <c r="AF46" s="17"/>
      <c r="AG46" s="17"/>
      <c r="AH46" s="17"/>
      <c r="AI46" s="17"/>
      <c r="AJ46" s="17"/>
      <c r="AK46" s="17"/>
    </row>
    <row r="47" spans="2:37" x14ac:dyDescent="0.2">
      <c r="B47" s="113" t="s">
        <v>44</v>
      </c>
      <c r="C47" s="22">
        <v>354</v>
      </c>
      <c r="D47" s="22">
        <v>328</v>
      </c>
      <c r="E47" s="22">
        <v>332</v>
      </c>
      <c r="F47" s="22">
        <v>377</v>
      </c>
      <c r="G47" s="22">
        <v>382</v>
      </c>
      <c r="H47" s="22">
        <v>391</v>
      </c>
      <c r="I47" s="22">
        <v>412</v>
      </c>
      <c r="J47" s="22">
        <v>423</v>
      </c>
      <c r="K47" s="22">
        <v>425</v>
      </c>
      <c r="L47" s="22">
        <v>428</v>
      </c>
      <c r="M47" s="22">
        <v>431</v>
      </c>
      <c r="N47" s="22">
        <v>437</v>
      </c>
      <c r="O47" s="22">
        <v>438</v>
      </c>
      <c r="P47" s="22">
        <v>490</v>
      </c>
      <c r="Q47" s="22">
        <v>511</v>
      </c>
      <c r="R47" s="22">
        <v>533</v>
      </c>
      <c r="S47" s="22">
        <v>540</v>
      </c>
      <c r="T47" s="22">
        <v>582</v>
      </c>
      <c r="U47" s="22">
        <v>631</v>
      </c>
      <c r="V47" s="22">
        <v>703</v>
      </c>
      <c r="W47" s="22">
        <v>804</v>
      </c>
      <c r="X47" s="22">
        <v>891</v>
      </c>
      <c r="Y47" s="22">
        <v>954</v>
      </c>
      <c r="Z47" s="22">
        <v>1024</v>
      </c>
      <c r="AA47" s="23">
        <v>1048</v>
      </c>
      <c r="AB47" s="23"/>
      <c r="AC47" s="23"/>
      <c r="AD47" s="23"/>
      <c r="AF47" s="22">
        <v>377</v>
      </c>
      <c r="AG47" s="22">
        <v>423</v>
      </c>
      <c r="AH47" s="22">
        <v>437</v>
      </c>
      <c r="AI47" s="22">
        <v>533</v>
      </c>
      <c r="AJ47" s="22">
        <v>703</v>
      </c>
      <c r="AK47" s="22">
        <v>1024</v>
      </c>
    </row>
    <row r="48" spans="2:37" x14ac:dyDescent="0.2">
      <c r="B48" s="113" t="s">
        <v>45</v>
      </c>
      <c r="C48" s="22">
        <v>48746</v>
      </c>
      <c r="D48" s="22">
        <v>53845</v>
      </c>
      <c r="E48" s="22">
        <v>57757</v>
      </c>
      <c r="F48" s="22">
        <v>60172</v>
      </c>
      <c r="G48" s="22">
        <v>68119</v>
      </c>
      <c r="H48" s="22">
        <v>62477</v>
      </c>
      <c r="I48" s="22">
        <v>57844</v>
      </c>
      <c r="J48" s="22">
        <v>59220</v>
      </c>
      <c r="K48" s="22">
        <v>51722</v>
      </c>
      <c r="L48" s="22">
        <v>45555</v>
      </c>
      <c r="M48" s="22">
        <v>41038.355000000003</v>
      </c>
      <c r="N48" s="22">
        <v>41465</v>
      </c>
      <c r="O48" s="22">
        <v>42034</v>
      </c>
      <c r="P48" s="22">
        <v>43482</v>
      </c>
      <c r="Q48" s="22">
        <v>44461</v>
      </c>
      <c r="R48" s="22">
        <v>45941</v>
      </c>
      <c r="S48" s="22">
        <v>47437</v>
      </c>
      <c r="T48" s="22">
        <v>49895</v>
      </c>
      <c r="U48" s="22">
        <v>51857</v>
      </c>
      <c r="V48" s="22">
        <v>52806</v>
      </c>
      <c r="W48" s="22">
        <v>53741</v>
      </c>
      <c r="X48" s="22">
        <v>52013</v>
      </c>
      <c r="Y48" s="22">
        <v>52905</v>
      </c>
      <c r="Z48" s="22">
        <v>53885</v>
      </c>
      <c r="AA48" s="23">
        <v>54011</v>
      </c>
      <c r="AB48" s="23"/>
      <c r="AC48" s="23"/>
      <c r="AD48" s="23"/>
      <c r="AF48" s="22">
        <v>60172</v>
      </c>
      <c r="AG48" s="22">
        <v>59220</v>
      </c>
      <c r="AH48" s="22">
        <v>41465</v>
      </c>
      <c r="AI48" s="22">
        <v>45941</v>
      </c>
      <c r="AJ48" s="22">
        <v>52806</v>
      </c>
      <c r="AK48" s="22">
        <v>53885</v>
      </c>
    </row>
    <row r="49" spans="1:37" x14ac:dyDescent="0.2">
      <c r="B49" s="123" t="s">
        <v>46</v>
      </c>
      <c r="C49" s="62">
        <v>49100</v>
      </c>
      <c r="D49" s="62">
        <v>54173</v>
      </c>
      <c r="E49" s="62">
        <v>58089</v>
      </c>
      <c r="F49" s="62">
        <v>60549</v>
      </c>
      <c r="G49" s="62">
        <v>68501</v>
      </c>
      <c r="H49" s="62">
        <v>62868</v>
      </c>
      <c r="I49" s="62">
        <v>58256</v>
      </c>
      <c r="J49" s="62">
        <v>59643</v>
      </c>
      <c r="K49" s="62">
        <v>52147</v>
      </c>
      <c r="L49" s="62">
        <v>45983</v>
      </c>
      <c r="M49" s="62">
        <v>41469.355000000003</v>
      </c>
      <c r="N49" s="62">
        <v>41902</v>
      </c>
      <c r="O49" s="62">
        <v>42472</v>
      </c>
      <c r="P49" s="62">
        <v>43972</v>
      </c>
      <c r="Q49" s="62">
        <v>44972</v>
      </c>
      <c r="R49" s="62">
        <v>46474</v>
      </c>
      <c r="S49" s="62">
        <v>47977</v>
      </c>
      <c r="T49" s="62">
        <v>50477</v>
      </c>
      <c r="U49" s="62">
        <v>52488</v>
      </c>
      <c r="V49" s="62">
        <v>53509</v>
      </c>
      <c r="W49" s="62">
        <v>54545</v>
      </c>
      <c r="X49" s="62">
        <v>52904</v>
      </c>
      <c r="Y49" s="62">
        <v>53859</v>
      </c>
      <c r="Z49" s="62">
        <v>54909</v>
      </c>
      <c r="AA49" s="63">
        <v>55059</v>
      </c>
      <c r="AB49" s="63"/>
      <c r="AC49" s="63"/>
      <c r="AD49" s="63"/>
      <c r="AF49" s="62">
        <v>60549</v>
      </c>
      <c r="AG49" s="62">
        <v>59643</v>
      </c>
      <c r="AH49" s="62">
        <v>41902</v>
      </c>
      <c r="AI49" s="62">
        <v>46474</v>
      </c>
      <c r="AJ49" s="62">
        <v>53509</v>
      </c>
      <c r="AK49" s="62">
        <v>54909</v>
      </c>
    </row>
    <row r="50" spans="1:37" x14ac:dyDescent="0.2">
      <c r="B50" s="113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8"/>
      <c r="AB50" s="18"/>
      <c r="AC50" s="18"/>
      <c r="AD50" s="18"/>
      <c r="AF50" s="17"/>
      <c r="AG50" s="17"/>
      <c r="AH50" s="17"/>
      <c r="AI50" s="17"/>
      <c r="AJ50" s="17"/>
      <c r="AK50" s="17"/>
    </row>
    <row r="51" spans="1:37" x14ac:dyDescent="0.2">
      <c r="B51" s="113" t="s">
        <v>47</v>
      </c>
      <c r="C51" s="17"/>
      <c r="D51" s="17"/>
      <c r="E51" s="17"/>
      <c r="F51" s="17"/>
      <c r="G51" s="17"/>
      <c r="H51" s="17"/>
      <c r="I51" s="17"/>
      <c r="J51" s="17"/>
      <c r="K51" s="67">
        <v>0.54</v>
      </c>
      <c r="L51" s="67">
        <v>0.61</v>
      </c>
      <c r="M51" s="67">
        <v>0.49</v>
      </c>
      <c r="N51" s="67">
        <v>0.54</v>
      </c>
      <c r="O51" s="67">
        <v>0.54</v>
      </c>
      <c r="P51" s="67">
        <v>0.54</v>
      </c>
      <c r="Q51" s="67">
        <v>0.65</v>
      </c>
      <c r="R51" s="67">
        <v>0.65</v>
      </c>
      <c r="S51" s="67">
        <v>0.68</v>
      </c>
      <c r="T51" s="67">
        <v>0.7</v>
      </c>
      <c r="U51" s="67">
        <v>0.72</v>
      </c>
      <c r="V51" s="67">
        <v>0.73</v>
      </c>
      <c r="W51" s="67">
        <v>0.76</v>
      </c>
      <c r="X51" s="67">
        <v>0.79</v>
      </c>
      <c r="Y51" s="67">
        <v>0.8</v>
      </c>
      <c r="Z51" s="67">
        <v>0.82</v>
      </c>
      <c r="AA51" s="68">
        <v>0.86</v>
      </c>
      <c r="AB51" s="68"/>
      <c r="AC51" s="68"/>
      <c r="AD51" s="68"/>
      <c r="AF51" s="17"/>
      <c r="AG51" s="17"/>
      <c r="AH51" s="67">
        <v>0.54</v>
      </c>
      <c r="AI51" s="67">
        <v>0.65</v>
      </c>
      <c r="AJ51" s="67">
        <v>0.73</v>
      </c>
      <c r="AK51" s="67">
        <v>0.82</v>
      </c>
    </row>
    <row r="52" spans="1:37" x14ac:dyDescent="0.2">
      <c r="B52" s="113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8"/>
      <c r="AB52" s="18"/>
      <c r="AC52" s="18"/>
      <c r="AD52" s="18"/>
      <c r="AF52" s="17"/>
      <c r="AG52" s="17"/>
      <c r="AH52" s="17"/>
      <c r="AI52" s="17"/>
      <c r="AJ52" s="17"/>
      <c r="AK52" s="17"/>
    </row>
    <row r="53" spans="1:37" x14ac:dyDescent="0.2">
      <c r="B53" s="105" t="s">
        <v>67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8"/>
      <c r="AB53" s="18"/>
      <c r="AC53" s="18"/>
      <c r="AD53" s="18"/>
      <c r="AF53" s="17"/>
      <c r="AG53" s="17"/>
      <c r="AH53" s="17"/>
      <c r="AI53" s="17"/>
      <c r="AJ53" s="17"/>
      <c r="AK53" s="17"/>
    </row>
    <row r="54" spans="1:37" x14ac:dyDescent="0.2">
      <c r="B54" s="113" t="s">
        <v>44</v>
      </c>
      <c r="C54" s="22">
        <v>127</v>
      </c>
      <c r="D54" s="22">
        <v>140</v>
      </c>
      <c r="E54" s="22">
        <v>140</v>
      </c>
      <c r="F54" s="22">
        <v>123</v>
      </c>
      <c r="G54" s="22">
        <v>113</v>
      </c>
      <c r="H54" s="22">
        <v>129</v>
      </c>
      <c r="I54" s="22">
        <v>120</v>
      </c>
      <c r="J54" s="22">
        <v>116</v>
      </c>
      <c r="K54" s="22">
        <v>104</v>
      </c>
      <c r="L54" s="22">
        <v>104</v>
      </c>
      <c r="M54" s="17">
        <v>108</v>
      </c>
      <c r="N54" s="17">
        <v>110</v>
      </c>
      <c r="O54" s="22">
        <v>127</v>
      </c>
      <c r="P54" s="22">
        <v>113</v>
      </c>
      <c r="Q54" s="17">
        <v>109</v>
      </c>
      <c r="R54" s="17">
        <v>118</v>
      </c>
      <c r="S54" s="22">
        <v>124</v>
      </c>
      <c r="T54" s="22">
        <v>108</v>
      </c>
      <c r="U54" s="17">
        <v>112</v>
      </c>
      <c r="V54" s="17">
        <v>111</v>
      </c>
      <c r="W54" s="22">
        <v>106</v>
      </c>
      <c r="X54" s="22">
        <v>101</v>
      </c>
      <c r="Y54" s="17">
        <v>103</v>
      </c>
      <c r="Z54" s="17">
        <v>103</v>
      </c>
      <c r="AA54" s="23">
        <v>114</v>
      </c>
      <c r="AB54" s="23"/>
      <c r="AC54" s="18"/>
      <c r="AD54" s="18"/>
      <c r="AF54" s="22">
        <v>132</v>
      </c>
      <c r="AG54" s="22">
        <v>118</v>
      </c>
      <c r="AH54" s="22">
        <v>107</v>
      </c>
      <c r="AI54" s="22">
        <v>116</v>
      </c>
      <c r="AJ54" s="22">
        <v>114</v>
      </c>
      <c r="AK54" s="22">
        <v>103</v>
      </c>
    </row>
    <row r="55" spans="1:37" x14ac:dyDescent="0.2">
      <c r="B55" s="113" t="s">
        <v>45</v>
      </c>
      <c r="C55" s="22">
        <v>27</v>
      </c>
      <c r="D55" s="22">
        <v>27</v>
      </c>
      <c r="E55" s="22">
        <v>26</v>
      </c>
      <c r="F55" s="22">
        <v>24</v>
      </c>
      <c r="G55" s="22">
        <v>22</v>
      </c>
      <c r="H55" s="22">
        <v>25</v>
      </c>
      <c r="I55" s="22">
        <v>26</v>
      </c>
      <c r="J55" s="22">
        <v>27</v>
      </c>
      <c r="K55" s="22">
        <v>27</v>
      </c>
      <c r="L55" s="22">
        <v>31</v>
      </c>
      <c r="M55" s="17">
        <v>38</v>
      </c>
      <c r="N55" s="17">
        <v>41</v>
      </c>
      <c r="O55" s="22">
        <v>38</v>
      </c>
      <c r="P55" s="22">
        <v>34</v>
      </c>
      <c r="Q55" s="17">
        <v>34</v>
      </c>
      <c r="R55" s="17">
        <v>33</v>
      </c>
      <c r="S55" s="22">
        <v>32</v>
      </c>
      <c r="T55" s="22">
        <v>33</v>
      </c>
      <c r="U55" s="17">
        <v>34</v>
      </c>
      <c r="V55" s="17">
        <v>33</v>
      </c>
      <c r="W55" s="22">
        <v>29</v>
      </c>
      <c r="X55" s="22">
        <v>31</v>
      </c>
      <c r="Y55" s="17">
        <v>30</v>
      </c>
      <c r="Z55" s="17">
        <v>31</v>
      </c>
      <c r="AA55" s="23">
        <v>31</v>
      </c>
      <c r="AB55" s="23"/>
      <c r="AC55" s="18"/>
      <c r="AD55" s="18"/>
      <c r="AF55" s="22">
        <v>26</v>
      </c>
      <c r="AG55" s="22">
        <v>25</v>
      </c>
      <c r="AH55" s="22">
        <v>34</v>
      </c>
      <c r="AI55" s="22">
        <v>34</v>
      </c>
      <c r="AJ55" s="22">
        <v>33</v>
      </c>
      <c r="AK55" s="22">
        <v>30</v>
      </c>
    </row>
    <row r="56" spans="1:37" x14ac:dyDescent="0.2">
      <c r="B56" s="123" t="s">
        <v>49</v>
      </c>
      <c r="C56" s="62">
        <v>27</v>
      </c>
      <c r="D56" s="62">
        <v>27</v>
      </c>
      <c r="E56" s="62">
        <v>27</v>
      </c>
      <c r="F56" s="62">
        <v>25</v>
      </c>
      <c r="G56" s="62">
        <v>23</v>
      </c>
      <c r="H56" s="62">
        <v>26</v>
      </c>
      <c r="I56" s="62">
        <v>27</v>
      </c>
      <c r="J56" s="62">
        <v>28</v>
      </c>
      <c r="K56" s="62">
        <v>28</v>
      </c>
      <c r="L56" s="62">
        <v>32</v>
      </c>
      <c r="M56" s="124">
        <v>38</v>
      </c>
      <c r="N56" s="124">
        <v>41</v>
      </c>
      <c r="O56" s="62">
        <v>39</v>
      </c>
      <c r="P56" s="62">
        <v>35</v>
      </c>
      <c r="Q56" s="124">
        <v>34</v>
      </c>
      <c r="R56" s="124">
        <v>34</v>
      </c>
      <c r="S56" s="62">
        <v>33</v>
      </c>
      <c r="T56" s="62">
        <v>34</v>
      </c>
      <c r="U56" s="124">
        <v>35</v>
      </c>
      <c r="V56" s="124">
        <v>34</v>
      </c>
      <c r="W56" s="62">
        <v>30</v>
      </c>
      <c r="X56" s="62">
        <v>32</v>
      </c>
      <c r="Y56" s="124">
        <v>32</v>
      </c>
      <c r="Z56" s="124">
        <v>33</v>
      </c>
      <c r="AA56" s="63">
        <v>33</v>
      </c>
      <c r="AB56" s="63"/>
      <c r="AC56" s="125"/>
      <c r="AD56" s="125"/>
      <c r="AF56" s="62">
        <v>27</v>
      </c>
      <c r="AG56" s="62">
        <v>26</v>
      </c>
      <c r="AH56" s="62">
        <v>34</v>
      </c>
      <c r="AI56" s="62">
        <v>35</v>
      </c>
      <c r="AJ56" s="62">
        <v>34</v>
      </c>
      <c r="AK56" s="62">
        <v>32</v>
      </c>
    </row>
    <row r="57" spans="1:37" x14ac:dyDescent="0.2">
      <c r="B57" s="7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17"/>
      <c r="N57" s="17"/>
      <c r="O57" s="22"/>
      <c r="P57" s="45"/>
      <c r="Q57" s="17"/>
      <c r="R57" s="17"/>
      <c r="S57" s="22"/>
      <c r="T57" s="45"/>
      <c r="U57" s="17"/>
      <c r="V57" s="17"/>
      <c r="W57" s="22"/>
      <c r="X57" s="45"/>
      <c r="Y57" s="17"/>
      <c r="Z57" s="17"/>
      <c r="AA57" s="23"/>
      <c r="AB57" s="53"/>
      <c r="AC57" s="18"/>
      <c r="AD57" s="18"/>
      <c r="AF57" s="22"/>
      <c r="AG57" s="22"/>
      <c r="AH57" s="22"/>
      <c r="AI57" s="45"/>
      <c r="AJ57" s="45"/>
      <c r="AK57" s="45"/>
    </row>
    <row r="58" spans="1:37" x14ac:dyDescent="0.2">
      <c r="B58" s="72" t="s">
        <v>68</v>
      </c>
      <c r="C58" s="22"/>
      <c r="D58" s="22"/>
      <c r="E58" s="22"/>
      <c r="F58" s="22"/>
      <c r="G58" s="22"/>
      <c r="H58" s="22"/>
      <c r="I58" s="22"/>
      <c r="J58" s="22"/>
      <c r="K58" s="58">
        <v>45.1</v>
      </c>
      <c r="L58" s="58">
        <v>46</v>
      </c>
      <c r="M58" s="58">
        <v>45.1</v>
      </c>
      <c r="N58" s="58">
        <v>60.2</v>
      </c>
      <c r="O58" s="58">
        <v>85.2</v>
      </c>
      <c r="P58" s="55">
        <v>112.1</v>
      </c>
      <c r="Q58" s="17">
        <v>137.6</v>
      </c>
      <c r="R58" s="17">
        <v>180.4</v>
      </c>
      <c r="S58" s="58">
        <v>236.7</v>
      </c>
      <c r="T58" s="55">
        <v>306.89999999999998</v>
      </c>
      <c r="U58" s="17">
        <v>338.8</v>
      </c>
      <c r="V58" s="126">
        <v>397</v>
      </c>
      <c r="W58" s="58">
        <v>427.5</v>
      </c>
      <c r="X58" s="55">
        <v>530.20000000000005</v>
      </c>
      <c r="Y58" s="126">
        <v>611.08999999999992</v>
      </c>
      <c r="Z58" s="126">
        <v>684.77</v>
      </c>
      <c r="AA58" s="65">
        <v>727.44</v>
      </c>
      <c r="AB58" s="93"/>
      <c r="AC58" s="127"/>
      <c r="AD58" s="127"/>
      <c r="AF58" s="58">
        <v>63.8</v>
      </c>
      <c r="AG58" s="58">
        <v>128.6</v>
      </c>
      <c r="AH58" s="58">
        <v>196.3</v>
      </c>
      <c r="AI58" s="55">
        <v>515.29999999999995</v>
      </c>
      <c r="AJ58" s="55">
        <v>1279.5</v>
      </c>
      <c r="AK58" s="55">
        <v>2253.6</v>
      </c>
    </row>
    <row r="59" spans="1:37" x14ac:dyDescent="0.2">
      <c r="B59" s="113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8"/>
      <c r="AB59" s="18"/>
      <c r="AC59" s="18"/>
      <c r="AD59" s="18"/>
      <c r="AF59" s="17"/>
      <c r="AG59" s="17"/>
      <c r="AH59" s="17"/>
      <c r="AI59" s="17"/>
      <c r="AJ59" s="17"/>
      <c r="AK59" s="17"/>
    </row>
    <row r="60" spans="1:37" x14ac:dyDescent="0.2">
      <c r="A60" s="118"/>
      <c r="B60" s="113" t="s">
        <v>53</v>
      </c>
      <c r="C60" s="29">
        <v>0.15</v>
      </c>
      <c r="D60" s="29">
        <v>0.16</v>
      </c>
      <c r="E60" s="29">
        <v>0.16</v>
      </c>
      <c r="F60" s="29">
        <v>0.17</v>
      </c>
      <c r="G60" s="29">
        <v>0.16</v>
      </c>
      <c r="H60" s="29">
        <v>0.21</v>
      </c>
      <c r="I60" s="29">
        <v>0.25</v>
      </c>
      <c r="J60" s="29">
        <v>0.27</v>
      </c>
      <c r="K60" s="29">
        <v>0.33</v>
      </c>
      <c r="L60" s="29">
        <v>0.36</v>
      </c>
      <c r="M60" s="67">
        <v>0.39</v>
      </c>
      <c r="N60" s="67">
        <v>0.42</v>
      </c>
      <c r="O60" s="29">
        <v>0.48</v>
      </c>
      <c r="P60" s="29">
        <v>0.53</v>
      </c>
      <c r="Q60" s="67">
        <v>0.6</v>
      </c>
      <c r="R60" s="67">
        <v>0.63</v>
      </c>
      <c r="S60" s="29">
        <v>0.65</v>
      </c>
      <c r="T60" s="67">
        <v>0.67</v>
      </c>
      <c r="U60" s="67">
        <v>0.7</v>
      </c>
      <c r="V60" s="67">
        <v>0.72</v>
      </c>
      <c r="W60" s="29">
        <v>0.74</v>
      </c>
      <c r="X60" s="67">
        <v>0.77</v>
      </c>
      <c r="Y60" s="67">
        <v>0.78</v>
      </c>
      <c r="Z60" s="67">
        <v>0.8</v>
      </c>
      <c r="AA60" s="33">
        <v>0.84</v>
      </c>
      <c r="AB60" s="68"/>
      <c r="AC60" s="68"/>
      <c r="AD60" s="68"/>
      <c r="AF60" s="67">
        <v>0.17</v>
      </c>
      <c r="AG60" s="67">
        <v>0.27</v>
      </c>
      <c r="AH60" s="67">
        <v>0.42</v>
      </c>
      <c r="AI60" s="67">
        <v>0.63</v>
      </c>
      <c r="AJ60" s="67">
        <v>0.72</v>
      </c>
      <c r="AK60" s="67">
        <v>0.8</v>
      </c>
    </row>
    <row r="61" spans="1:37" x14ac:dyDescent="0.2">
      <c r="A61" s="118"/>
      <c r="B61" s="113" t="s">
        <v>69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2">
        <v>1018</v>
      </c>
      <c r="N61" s="22">
        <v>3134</v>
      </c>
      <c r="O61" s="22">
        <v>3286</v>
      </c>
      <c r="P61" s="22">
        <v>5250</v>
      </c>
      <c r="Q61" s="22">
        <v>7204</v>
      </c>
      <c r="R61" s="22">
        <v>8204</v>
      </c>
      <c r="S61" s="22">
        <v>10330</v>
      </c>
      <c r="T61" s="22">
        <v>13591</v>
      </c>
      <c r="U61" s="22">
        <v>15711</v>
      </c>
      <c r="V61" s="22">
        <v>17428</v>
      </c>
      <c r="W61" s="22">
        <v>20189</v>
      </c>
      <c r="X61" s="22">
        <v>24685</v>
      </c>
      <c r="Y61" s="22">
        <v>28028</v>
      </c>
      <c r="Z61" s="22">
        <v>29772</v>
      </c>
      <c r="AA61" s="23">
        <v>33106</v>
      </c>
      <c r="AB61" s="23"/>
      <c r="AC61" s="23"/>
      <c r="AD61" s="23"/>
      <c r="AF61" s="22"/>
      <c r="AG61" s="22">
        <v>0</v>
      </c>
      <c r="AH61" s="22">
        <v>3134</v>
      </c>
      <c r="AI61" s="22">
        <v>8204</v>
      </c>
      <c r="AJ61" s="22">
        <v>17428</v>
      </c>
      <c r="AK61" s="22">
        <v>29772</v>
      </c>
    </row>
    <row r="62" spans="1:37" x14ac:dyDescent="0.2">
      <c r="B62" s="113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8"/>
      <c r="AB62" s="18"/>
      <c r="AC62" s="18"/>
      <c r="AD62" s="18"/>
      <c r="AF62" s="17"/>
      <c r="AG62" s="17"/>
      <c r="AH62" s="17"/>
      <c r="AI62" s="17"/>
      <c r="AJ62" s="17"/>
      <c r="AK62" s="17"/>
    </row>
    <row r="70" spans="2:2" x14ac:dyDescent="0.2">
      <c r="B70" s="128"/>
    </row>
  </sheetData>
  <mergeCells count="13">
    <mergeCell ref="AK5:AK6"/>
    <mergeCell ref="AA5:AD5"/>
    <mergeCell ref="AF5:AF6"/>
    <mergeCell ref="AG5:AG6"/>
    <mergeCell ref="AH5:AH6"/>
    <mergeCell ref="AI5:AI6"/>
    <mergeCell ref="AJ5:AJ6"/>
    <mergeCell ref="W5:Z5"/>
    <mergeCell ref="C5:F5"/>
    <mergeCell ref="G5:J5"/>
    <mergeCell ref="K5:N5"/>
    <mergeCell ref="O5:R5"/>
    <mergeCell ref="S5:V5"/>
  </mergeCells>
  <pageMargins left="0.7" right="0.7" top="0.75" bottom="0.75" header="0.3" footer="0.3"/>
  <pageSetup paperSize="8"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73"/>
  <sheetViews>
    <sheetView zoomScale="80" zoomScaleNormal="80" workbookViewId="0">
      <pane xSplit="2" ySplit="6" topLeftCell="K7" activePane="bottomRight" state="frozen"/>
      <selection pane="topRight" activeCell="C1" sqref="C1"/>
      <selection pane="bottomLeft" activeCell="A7" sqref="A7"/>
      <selection pane="bottomRight" activeCell="AT22" sqref="AT22"/>
    </sheetView>
  </sheetViews>
  <sheetFormatPr defaultRowHeight="12.75" x14ac:dyDescent="0.2"/>
  <cols>
    <col min="1" max="1" width="3.28515625" style="94" customWidth="1"/>
    <col min="2" max="2" width="60.7109375" style="94" customWidth="1"/>
    <col min="3" max="10" width="9.28515625" style="94" hidden="1" customWidth="1"/>
    <col min="11" max="26" width="9.28515625" style="94" customWidth="1"/>
    <col min="27" max="30" width="9.28515625" style="1" customWidth="1"/>
    <col min="31" max="31" width="9.140625" style="1" customWidth="1"/>
    <col min="32" max="35" width="9.28515625" style="1" customWidth="1"/>
    <col min="36" max="36" width="9.140625" style="94"/>
    <col min="37" max="42" width="9.28515625" style="94" customWidth="1"/>
    <col min="43" max="43" width="9.140625" style="94"/>
    <col min="44" max="46" width="9" style="94" customWidth="1"/>
    <col min="47" max="16384" width="9.140625" style="94"/>
  </cols>
  <sheetData>
    <row r="1" spans="1:46" x14ac:dyDescent="0.2"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2"/>
      <c r="AB1" s="2"/>
      <c r="AC1" s="2"/>
      <c r="AD1" s="2"/>
      <c r="AE1" s="2"/>
      <c r="AF1" s="2"/>
      <c r="AG1" s="2"/>
      <c r="AH1" s="2"/>
      <c r="AI1" s="2"/>
      <c r="AJ1" s="96"/>
      <c r="AK1" s="96"/>
      <c r="AL1" s="96"/>
      <c r="AM1" s="96"/>
      <c r="AN1" s="96"/>
      <c r="AO1" s="96"/>
      <c r="AP1" s="96"/>
    </row>
    <row r="2" spans="1:46" x14ac:dyDescent="0.2">
      <c r="B2" s="129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1"/>
      <c r="AH2" s="131"/>
      <c r="AI2" s="131"/>
      <c r="AJ2" s="130"/>
      <c r="AK2" s="130"/>
      <c r="AL2" s="130"/>
      <c r="AM2" s="130"/>
      <c r="AN2" s="130"/>
      <c r="AO2" s="130"/>
      <c r="AP2" s="130"/>
      <c r="AQ2" s="118"/>
    </row>
    <row r="3" spans="1:46" x14ac:dyDescent="0.2">
      <c r="B3" s="118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32"/>
      <c r="AB3" s="132"/>
      <c r="AC3" s="132"/>
      <c r="AD3" s="132"/>
      <c r="AE3" s="132"/>
      <c r="AF3" s="132"/>
      <c r="AG3" s="132"/>
      <c r="AH3" s="132"/>
      <c r="AI3" s="132"/>
      <c r="AJ3" s="100"/>
      <c r="AK3" s="100"/>
      <c r="AL3" s="100"/>
      <c r="AM3" s="100"/>
      <c r="AN3" s="100"/>
      <c r="AO3" s="100"/>
      <c r="AP3" s="100"/>
      <c r="AQ3" s="118"/>
    </row>
    <row r="4" spans="1:46" x14ac:dyDescent="0.2">
      <c r="B4" s="133" t="s">
        <v>70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387"/>
      <c r="X4" s="387"/>
      <c r="Y4" s="387"/>
      <c r="Z4" s="387"/>
      <c r="AA4" s="363" t="s">
        <v>71</v>
      </c>
      <c r="AB4" s="363"/>
      <c r="AC4" s="363"/>
      <c r="AD4" s="363"/>
      <c r="AE4" s="7"/>
      <c r="AF4" s="363" t="s">
        <v>72</v>
      </c>
      <c r="AG4" s="363"/>
      <c r="AH4" s="363"/>
      <c r="AI4" s="363"/>
      <c r="AJ4" s="104"/>
      <c r="AK4" s="104"/>
      <c r="AL4" s="104"/>
      <c r="AM4" s="104"/>
      <c r="AN4" s="104"/>
      <c r="AO4" s="104"/>
      <c r="AP4" s="133"/>
    </row>
    <row r="5" spans="1:46" x14ac:dyDescent="0.2">
      <c r="B5" s="134"/>
      <c r="C5" s="388">
        <v>2013</v>
      </c>
      <c r="D5" s="388"/>
      <c r="E5" s="388"/>
      <c r="F5" s="388"/>
      <c r="G5" s="389">
        <v>2014</v>
      </c>
      <c r="H5" s="389"/>
      <c r="I5" s="389"/>
      <c r="J5" s="389"/>
      <c r="K5" s="390">
        <v>2015</v>
      </c>
      <c r="L5" s="390"/>
      <c r="M5" s="390"/>
      <c r="N5" s="390"/>
      <c r="O5" s="391">
        <v>2016</v>
      </c>
      <c r="P5" s="391"/>
      <c r="Q5" s="391"/>
      <c r="R5" s="391"/>
      <c r="S5" s="392">
        <v>2017</v>
      </c>
      <c r="T5" s="392"/>
      <c r="U5" s="392"/>
      <c r="V5" s="392"/>
      <c r="W5" s="393">
        <v>2018</v>
      </c>
      <c r="X5" s="393"/>
      <c r="Y5" s="393"/>
      <c r="Z5" s="393"/>
      <c r="AA5" s="356">
        <v>2019</v>
      </c>
      <c r="AB5" s="356"/>
      <c r="AC5" s="356"/>
      <c r="AD5" s="356"/>
      <c r="AF5" s="356">
        <v>2019</v>
      </c>
      <c r="AG5" s="356"/>
      <c r="AH5" s="356"/>
      <c r="AI5" s="356"/>
      <c r="AK5" s="396" t="s">
        <v>3</v>
      </c>
      <c r="AL5" s="398" t="s">
        <v>4</v>
      </c>
      <c r="AM5" s="399" t="s">
        <v>5</v>
      </c>
      <c r="AN5" s="400" t="s">
        <v>6</v>
      </c>
      <c r="AO5" s="401" t="s">
        <v>7</v>
      </c>
      <c r="AP5" s="394" t="s">
        <v>8</v>
      </c>
    </row>
    <row r="6" spans="1:46" x14ac:dyDescent="0.2">
      <c r="B6" s="135" t="s">
        <v>73</v>
      </c>
      <c r="C6" s="136" t="s">
        <v>10</v>
      </c>
      <c r="D6" s="136" t="s">
        <v>11</v>
      </c>
      <c r="E6" s="136" t="s">
        <v>12</v>
      </c>
      <c r="F6" s="136" t="s">
        <v>13</v>
      </c>
      <c r="G6" s="137" t="s">
        <v>10</v>
      </c>
      <c r="H6" s="137" t="s">
        <v>11</v>
      </c>
      <c r="I6" s="137" t="s">
        <v>12</v>
      </c>
      <c r="J6" s="137" t="s">
        <v>13</v>
      </c>
      <c r="K6" s="138" t="s">
        <v>10</v>
      </c>
      <c r="L6" s="138" t="s">
        <v>11</v>
      </c>
      <c r="M6" s="138" t="s">
        <v>12</v>
      </c>
      <c r="N6" s="138" t="s">
        <v>13</v>
      </c>
      <c r="O6" s="139" t="s">
        <v>10</v>
      </c>
      <c r="P6" s="139" t="s">
        <v>11</v>
      </c>
      <c r="Q6" s="139" t="s">
        <v>12</v>
      </c>
      <c r="R6" s="139" t="s">
        <v>13</v>
      </c>
      <c r="S6" s="140" t="s">
        <v>10</v>
      </c>
      <c r="T6" s="140" t="s">
        <v>11</v>
      </c>
      <c r="U6" s="140" t="s">
        <v>12</v>
      </c>
      <c r="V6" s="140" t="s">
        <v>13</v>
      </c>
      <c r="W6" s="141" t="s">
        <v>10</v>
      </c>
      <c r="X6" s="141" t="s">
        <v>11</v>
      </c>
      <c r="Y6" s="141" t="s">
        <v>12</v>
      </c>
      <c r="Z6" s="141" t="s">
        <v>13</v>
      </c>
      <c r="AA6" s="90" t="s">
        <v>10</v>
      </c>
      <c r="AB6" s="90" t="s">
        <v>11</v>
      </c>
      <c r="AC6" s="90" t="s">
        <v>12</v>
      </c>
      <c r="AD6" s="90" t="s">
        <v>13</v>
      </c>
      <c r="AE6" s="142"/>
      <c r="AF6" s="90" t="s">
        <v>10</v>
      </c>
      <c r="AG6" s="90" t="s">
        <v>11</v>
      </c>
      <c r="AH6" s="90" t="s">
        <v>12</v>
      </c>
      <c r="AI6" s="90" t="s">
        <v>13</v>
      </c>
      <c r="AK6" s="397"/>
      <c r="AL6" s="397"/>
      <c r="AM6" s="397"/>
      <c r="AN6" s="397"/>
      <c r="AO6" s="397"/>
      <c r="AP6" s="395"/>
    </row>
    <row r="7" spans="1:46" x14ac:dyDescent="0.2">
      <c r="B7" s="39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8"/>
      <c r="AB7" s="18"/>
      <c r="AC7" s="18"/>
      <c r="AD7" s="18"/>
      <c r="AE7" s="142"/>
      <c r="AF7" s="18"/>
      <c r="AG7" s="18"/>
      <c r="AH7" s="18"/>
      <c r="AI7" s="18"/>
      <c r="AK7" s="143"/>
      <c r="AL7" s="143"/>
      <c r="AM7" s="143"/>
      <c r="AN7" s="143"/>
      <c r="AO7" s="143"/>
      <c r="AP7" s="143"/>
    </row>
    <row r="8" spans="1:46" x14ac:dyDescent="0.2">
      <c r="B8" s="144" t="s">
        <v>14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8"/>
      <c r="AB8" s="18"/>
      <c r="AC8" s="18"/>
      <c r="AD8" s="18"/>
      <c r="AE8" s="142"/>
      <c r="AF8" s="18"/>
      <c r="AG8" s="18"/>
      <c r="AH8" s="18"/>
      <c r="AI8" s="18"/>
      <c r="AK8" s="143"/>
      <c r="AL8" s="143"/>
      <c r="AM8" s="143"/>
      <c r="AN8" s="143"/>
      <c r="AO8" s="143"/>
      <c r="AP8" s="143"/>
    </row>
    <row r="9" spans="1:46" x14ac:dyDescent="0.2">
      <c r="B9" s="39" t="s">
        <v>15</v>
      </c>
      <c r="C9" s="145">
        <v>15242</v>
      </c>
      <c r="D9" s="145">
        <v>15630</v>
      </c>
      <c r="E9" s="145">
        <v>16125</v>
      </c>
      <c r="F9" s="145">
        <v>16301</v>
      </c>
      <c r="G9" s="145">
        <v>16331</v>
      </c>
      <c r="H9" s="145">
        <v>16654</v>
      </c>
      <c r="I9" s="145">
        <v>17022</v>
      </c>
      <c r="J9" s="145">
        <v>17278</v>
      </c>
      <c r="K9" s="145">
        <v>17331</v>
      </c>
      <c r="L9" s="145">
        <v>17744.5</v>
      </c>
      <c r="M9" s="145">
        <v>18816</v>
      </c>
      <c r="N9" s="145">
        <v>20039</v>
      </c>
      <c r="O9" s="145">
        <v>21157</v>
      </c>
      <c r="P9" s="145">
        <v>21065</v>
      </c>
      <c r="Q9" s="145">
        <v>21748</v>
      </c>
      <c r="R9" s="145">
        <v>22775</v>
      </c>
      <c r="S9" s="145">
        <v>22165</v>
      </c>
      <c r="T9" s="145">
        <v>23012</v>
      </c>
      <c r="U9" s="145">
        <v>24218</v>
      </c>
      <c r="V9" s="145">
        <v>24801</v>
      </c>
      <c r="W9" s="145">
        <v>26083</v>
      </c>
      <c r="X9" s="145">
        <v>26607</v>
      </c>
      <c r="Y9" s="145">
        <v>27951</v>
      </c>
      <c r="Z9" s="145">
        <v>28516</v>
      </c>
      <c r="AA9" s="23">
        <v>28994</v>
      </c>
      <c r="AB9" s="23"/>
      <c r="AC9" s="23"/>
      <c r="AD9" s="23"/>
      <c r="AF9" s="23">
        <v>28994</v>
      </c>
      <c r="AG9" s="23"/>
      <c r="AH9" s="23"/>
      <c r="AI9" s="23"/>
      <c r="AK9" s="145">
        <v>63298</v>
      </c>
      <c r="AL9" s="145">
        <v>67286</v>
      </c>
      <c r="AM9" s="145">
        <v>73930</v>
      </c>
      <c r="AN9" s="145">
        <v>86745</v>
      </c>
      <c r="AO9" s="145">
        <v>94196</v>
      </c>
      <c r="AP9" s="145">
        <v>109157</v>
      </c>
      <c r="AR9" s="99"/>
      <c r="AS9" s="99"/>
      <c r="AT9" s="99"/>
    </row>
    <row r="10" spans="1:46" x14ac:dyDescent="0.2">
      <c r="A10" s="118"/>
      <c r="B10" s="39" t="s">
        <v>74</v>
      </c>
      <c r="C10" s="149">
        <v>0.08</v>
      </c>
      <c r="D10" s="149">
        <v>0.09</v>
      </c>
      <c r="E10" s="149">
        <v>0.1</v>
      </c>
      <c r="F10" s="149">
        <v>0.1</v>
      </c>
      <c r="G10" s="149">
        <v>0.11</v>
      </c>
      <c r="H10" s="149">
        <v>0.13</v>
      </c>
      <c r="I10" s="149">
        <v>0.14000000000000001</v>
      </c>
      <c r="J10" s="149">
        <v>0.16</v>
      </c>
      <c r="K10" s="146">
        <v>0.17</v>
      </c>
      <c r="L10" s="146">
        <v>0.19</v>
      </c>
      <c r="M10" s="146">
        <v>0.21</v>
      </c>
      <c r="N10" s="146">
        <v>0.21</v>
      </c>
      <c r="O10" s="146">
        <v>0.22</v>
      </c>
      <c r="P10" s="146">
        <v>0.24</v>
      </c>
      <c r="Q10" s="146">
        <v>0.26</v>
      </c>
      <c r="R10" s="146">
        <v>0.26</v>
      </c>
      <c r="S10" s="146">
        <v>0.28000000000000003</v>
      </c>
      <c r="T10" s="146">
        <v>0.31</v>
      </c>
      <c r="U10" s="146">
        <v>0.32</v>
      </c>
      <c r="V10" s="146">
        <v>0.32</v>
      </c>
      <c r="W10" s="146">
        <v>0.33</v>
      </c>
      <c r="X10" s="146">
        <v>0.36</v>
      </c>
      <c r="Y10" s="146">
        <v>0.37</v>
      </c>
      <c r="Z10" s="146">
        <v>0.39</v>
      </c>
      <c r="AA10" s="33">
        <v>0.39</v>
      </c>
      <c r="AB10" s="26"/>
      <c r="AC10" s="26"/>
      <c r="AD10" s="26"/>
      <c r="AE10" s="38"/>
      <c r="AF10" s="33">
        <v>0.39</v>
      </c>
      <c r="AG10" s="33"/>
      <c r="AH10" s="33"/>
      <c r="AI10" s="33"/>
      <c r="AK10" s="146">
        <v>0.09</v>
      </c>
      <c r="AL10" s="146">
        <v>0.12</v>
      </c>
      <c r="AM10" s="147">
        <v>0.18</v>
      </c>
      <c r="AN10" s="147">
        <v>0.24</v>
      </c>
      <c r="AO10" s="146">
        <v>0.31</v>
      </c>
      <c r="AP10" s="146">
        <v>0.37</v>
      </c>
      <c r="AR10" s="148"/>
      <c r="AT10" s="99"/>
    </row>
    <row r="11" spans="1:46" x14ac:dyDescent="0.2">
      <c r="B11" s="39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8"/>
      <c r="AB11" s="18"/>
      <c r="AC11" s="18"/>
      <c r="AD11" s="18"/>
      <c r="AF11" s="18"/>
      <c r="AG11" s="18"/>
      <c r="AH11" s="18"/>
      <c r="AI11" s="18"/>
      <c r="AK11" s="143"/>
      <c r="AL11" s="143"/>
      <c r="AM11" s="143"/>
      <c r="AN11" s="143"/>
      <c r="AO11" s="143"/>
      <c r="AP11" s="143"/>
      <c r="AR11" s="101"/>
      <c r="AT11" s="99"/>
    </row>
    <row r="12" spans="1:46" x14ac:dyDescent="0.2">
      <c r="B12" s="39" t="s">
        <v>19</v>
      </c>
      <c r="C12" s="145">
        <v>4984</v>
      </c>
      <c r="D12" s="145">
        <v>5055</v>
      </c>
      <c r="E12" s="145">
        <v>5241</v>
      </c>
      <c r="F12" s="145">
        <v>4637</v>
      </c>
      <c r="G12" s="145">
        <v>4699</v>
      </c>
      <c r="H12" s="145">
        <v>5250</v>
      </c>
      <c r="I12" s="145">
        <v>5452</v>
      </c>
      <c r="J12" s="145">
        <v>5494</v>
      </c>
      <c r="K12" s="145">
        <v>5978</v>
      </c>
      <c r="L12" s="145">
        <v>5918.6</v>
      </c>
      <c r="M12" s="145">
        <v>6314</v>
      </c>
      <c r="N12" s="145">
        <v>5613</v>
      </c>
      <c r="O12" s="145">
        <v>7019</v>
      </c>
      <c r="P12" s="145">
        <v>7057</v>
      </c>
      <c r="Q12" s="145">
        <v>7714</v>
      </c>
      <c r="R12" s="145">
        <v>7422</v>
      </c>
      <c r="S12" s="145">
        <v>7221</v>
      </c>
      <c r="T12" s="145">
        <v>8130</v>
      </c>
      <c r="U12" s="145">
        <v>9400</v>
      </c>
      <c r="V12" s="145">
        <v>9115</v>
      </c>
      <c r="W12" s="145">
        <v>10300</v>
      </c>
      <c r="X12" s="145">
        <v>10515</v>
      </c>
      <c r="Y12" s="145">
        <v>11184.5</v>
      </c>
      <c r="Z12" s="145">
        <v>11486.4</v>
      </c>
      <c r="AA12" s="23">
        <v>11410</v>
      </c>
      <c r="AB12" s="23"/>
      <c r="AC12" s="23"/>
      <c r="AD12" s="23"/>
      <c r="AF12" s="23">
        <v>12049</v>
      </c>
      <c r="AG12" s="23"/>
      <c r="AH12" s="23"/>
      <c r="AI12" s="23"/>
      <c r="AK12" s="145">
        <v>19916</v>
      </c>
      <c r="AL12" s="145">
        <v>20895</v>
      </c>
      <c r="AM12" s="145">
        <v>23824</v>
      </c>
      <c r="AN12" s="145">
        <v>29212</v>
      </c>
      <c r="AO12" s="145">
        <v>33866</v>
      </c>
      <c r="AP12" s="145">
        <v>43486</v>
      </c>
      <c r="AQ12" s="94" t="s">
        <v>75</v>
      </c>
      <c r="AR12" s="99"/>
      <c r="AT12" s="99"/>
    </row>
    <row r="13" spans="1:46" x14ac:dyDescent="0.2">
      <c r="B13" s="39" t="s">
        <v>20</v>
      </c>
      <c r="C13" s="149">
        <v>0.32700000000000001</v>
      </c>
      <c r="D13" s="149">
        <v>0.32340000000000002</v>
      </c>
      <c r="E13" s="149">
        <v>0.32500000000000001</v>
      </c>
      <c r="F13" s="149">
        <v>0.28399999999999997</v>
      </c>
      <c r="G13" s="149">
        <v>0.28770000000000001</v>
      </c>
      <c r="H13" s="149">
        <v>0.31519999999999998</v>
      </c>
      <c r="I13" s="149">
        <v>0.32029999999999997</v>
      </c>
      <c r="J13" s="149">
        <v>0.318</v>
      </c>
      <c r="K13" s="149">
        <v>0.34489999999999998</v>
      </c>
      <c r="L13" s="149">
        <v>0.33350000000000002</v>
      </c>
      <c r="M13" s="149">
        <v>0.33600000000000002</v>
      </c>
      <c r="N13" s="149">
        <v>0.28000000000000003</v>
      </c>
      <c r="O13" s="149">
        <v>0.33169999999999999</v>
      </c>
      <c r="P13" s="149">
        <v>0.33500000000000002</v>
      </c>
      <c r="Q13" s="149">
        <v>0.35499999999999998</v>
      </c>
      <c r="R13" s="149">
        <v>0.32600000000000001</v>
      </c>
      <c r="S13" s="149">
        <v>0.32600000000000001</v>
      </c>
      <c r="T13" s="149">
        <v>0.35299999999999998</v>
      </c>
      <c r="U13" s="149">
        <v>0.38800000000000001</v>
      </c>
      <c r="V13" s="149">
        <v>0.36799999999999999</v>
      </c>
      <c r="W13" s="149">
        <v>0.39489999999999997</v>
      </c>
      <c r="X13" s="149">
        <v>0.3952</v>
      </c>
      <c r="Y13" s="149">
        <v>0.40010000000000001</v>
      </c>
      <c r="Z13" s="149">
        <v>0.40279999999999999</v>
      </c>
      <c r="AA13" s="26">
        <v>0.39400000000000002</v>
      </c>
      <c r="AB13" s="26"/>
      <c r="AC13" s="26"/>
      <c r="AD13" s="26"/>
      <c r="AF13" s="26">
        <v>0.41599999999999998</v>
      </c>
      <c r="AG13" s="26"/>
      <c r="AH13" s="26"/>
      <c r="AI13" s="26"/>
      <c r="AJ13" s="150"/>
      <c r="AK13" s="149">
        <v>0.315</v>
      </c>
      <c r="AL13" s="149">
        <v>0.311</v>
      </c>
      <c r="AM13" s="149">
        <v>0.32200000000000001</v>
      </c>
      <c r="AN13" s="149">
        <v>0.33700000000000002</v>
      </c>
      <c r="AO13" s="149">
        <v>0.36</v>
      </c>
      <c r="AP13" s="149">
        <v>0.39839999999999998</v>
      </c>
      <c r="AQ13" s="150"/>
      <c r="AR13" s="150"/>
      <c r="AS13" s="150"/>
      <c r="AT13" s="99"/>
    </row>
    <row r="14" spans="1:46" x14ac:dyDescent="0.2">
      <c r="B14" s="39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8"/>
      <c r="AB14" s="18"/>
      <c r="AC14" s="18"/>
      <c r="AD14" s="18"/>
      <c r="AF14" s="18"/>
      <c r="AG14" s="18"/>
      <c r="AH14" s="18"/>
      <c r="AI14" s="18"/>
      <c r="AK14" s="143"/>
      <c r="AL14" s="143"/>
      <c r="AM14" s="143"/>
      <c r="AN14" s="143"/>
      <c r="AO14" s="143"/>
      <c r="AP14" s="143"/>
      <c r="AR14" s="96"/>
      <c r="AT14" s="99"/>
    </row>
    <row r="15" spans="1:46" x14ac:dyDescent="0.2">
      <c r="B15" s="16" t="s">
        <v>21</v>
      </c>
      <c r="C15" s="91">
        <v>1972</v>
      </c>
      <c r="D15" s="91">
        <v>2117</v>
      </c>
      <c r="E15" s="91">
        <v>2216</v>
      </c>
      <c r="F15" s="91">
        <v>1272</v>
      </c>
      <c r="G15" s="91">
        <v>1448</v>
      </c>
      <c r="H15" s="91">
        <v>2103</v>
      </c>
      <c r="I15" s="91">
        <v>2213</v>
      </c>
      <c r="J15" s="91">
        <v>2144</v>
      </c>
      <c r="K15" s="91">
        <v>2682</v>
      </c>
      <c r="L15" s="91">
        <v>2413</v>
      </c>
      <c r="M15" s="91">
        <v>2780</v>
      </c>
      <c r="N15" s="91">
        <v>1589</v>
      </c>
      <c r="O15" s="91">
        <v>3344</v>
      </c>
      <c r="P15" s="91">
        <v>3238</v>
      </c>
      <c r="Q15" s="91">
        <v>3607</v>
      </c>
      <c r="R15" s="91">
        <v>2653</v>
      </c>
      <c r="S15" s="91">
        <v>2879</v>
      </c>
      <c r="T15" s="91">
        <v>3463</v>
      </c>
      <c r="U15" s="91">
        <v>4402</v>
      </c>
      <c r="V15" s="91">
        <v>4013</v>
      </c>
      <c r="W15" s="91">
        <v>4261</v>
      </c>
      <c r="X15" s="91">
        <v>4122</v>
      </c>
      <c r="Y15" s="91">
        <v>4646</v>
      </c>
      <c r="Z15" s="91">
        <v>3429</v>
      </c>
      <c r="AA15" s="91">
        <v>4424</v>
      </c>
      <c r="AB15" s="91"/>
      <c r="AC15" s="91"/>
      <c r="AD15" s="91"/>
      <c r="AF15" s="91">
        <v>4608</v>
      </c>
      <c r="AG15" s="91"/>
      <c r="AH15" s="91"/>
      <c r="AI15" s="91"/>
      <c r="AJ15" s="1"/>
      <c r="AK15" s="91">
        <v>7577</v>
      </c>
      <c r="AL15" s="91">
        <v>7908</v>
      </c>
      <c r="AM15" s="91">
        <v>9464</v>
      </c>
      <c r="AN15" s="91">
        <v>12842</v>
      </c>
      <c r="AO15" s="91">
        <v>14757</v>
      </c>
      <c r="AP15" s="91">
        <v>16629</v>
      </c>
      <c r="AR15" s="96"/>
      <c r="AT15" s="99"/>
    </row>
    <row r="16" spans="1:46" x14ac:dyDescent="0.2">
      <c r="B16" s="16" t="s">
        <v>61</v>
      </c>
      <c r="C16" s="151">
        <v>0.12939999999999999</v>
      </c>
      <c r="D16" s="151">
        <v>0.13539999999999999</v>
      </c>
      <c r="E16" s="151">
        <v>0.13739999999999999</v>
      </c>
      <c r="F16" s="151">
        <v>7.8E-2</v>
      </c>
      <c r="G16" s="151">
        <v>8.8700000000000001E-2</v>
      </c>
      <c r="H16" s="151">
        <v>0.1263</v>
      </c>
      <c r="I16" s="151">
        <v>0.13</v>
      </c>
      <c r="J16" s="151">
        <v>0.1241</v>
      </c>
      <c r="K16" s="151">
        <v>0.15479999999999999</v>
      </c>
      <c r="L16" s="151">
        <v>0.13600000000000001</v>
      </c>
      <c r="M16" s="151">
        <v>0.1477</v>
      </c>
      <c r="N16" s="151">
        <v>7.9299999999999995E-2</v>
      </c>
      <c r="O16" s="151">
        <v>0.15809999999999999</v>
      </c>
      <c r="P16" s="151">
        <v>0.1537</v>
      </c>
      <c r="Q16" s="151">
        <v>0.16589999999999999</v>
      </c>
      <c r="R16" s="151">
        <v>0.11600000000000001</v>
      </c>
      <c r="S16" s="151">
        <v>0.12989999999999999</v>
      </c>
      <c r="T16" s="151">
        <v>0.15</v>
      </c>
      <c r="U16" s="151">
        <v>0.18179999999999999</v>
      </c>
      <c r="V16" s="151">
        <v>0.1618</v>
      </c>
      <c r="W16" s="151">
        <v>0.16300000000000001</v>
      </c>
      <c r="X16" s="151">
        <v>0.155</v>
      </c>
      <c r="Y16" s="151">
        <v>0.16600000000000001</v>
      </c>
      <c r="Z16" s="151">
        <v>0.12</v>
      </c>
      <c r="AA16" s="151">
        <v>0.153</v>
      </c>
      <c r="AB16" s="151"/>
      <c r="AC16" s="151"/>
      <c r="AD16" s="151"/>
      <c r="AF16" s="151">
        <v>0.159</v>
      </c>
      <c r="AG16" s="151"/>
      <c r="AH16" s="151"/>
      <c r="AI16" s="151"/>
      <c r="AJ16" s="1"/>
      <c r="AK16" s="151">
        <v>0.1197</v>
      </c>
      <c r="AL16" s="151">
        <v>0.11749999999999999</v>
      </c>
      <c r="AM16" s="151">
        <v>0.128</v>
      </c>
      <c r="AN16" s="151">
        <v>0.14799999999999999</v>
      </c>
      <c r="AO16" s="151">
        <v>0.15670000000000001</v>
      </c>
      <c r="AP16" s="151">
        <v>0.15229999999999999</v>
      </c>
      <c r="AR16" s="96"/>
      <c r="AT16" s="99"/>
    </row>
    <row r="17" spans="2:46" x14ac:dyDescent="0.2">
      <c r="B17" s="39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8"/>
      <c r="AB17" s="18"/>
      <c r="AC17" s="18"/>
      <c r="AD17" s="18"/>
      <c r="AF17" s="18"/>
      <c r="AG17" s="18"/>
      <c r="AH17" s="18"/>
      <c r="AI17" s="18"/>
      <c r="AK17" s="143"/>
      <c r="AL17" s="143"/>
      <c r="AM17" s="143"/>
      <c r="AN17" s="143"/>
      <c r="AO17" s="143"/>
      <c r="AP17" s="143"/>
      <c r="AR17" s="96"/>
      <c r="AT17" s="99"/>
    </row>
    <row r="18" spans="2:46" x14ac:dyDescent="0.2">
      <c r="B18" s="39" t="s">
        <v>23</v>
      </c>
      <c r="C18" s="145">
        <v>1595</v>
      </c>
      <c r="D18" s="145">
        <v>950</v>
      </c>
      <c r="E18" s="145">
        <v>1533</v>
      </c>
      <c r="F18" s="145">
        <v>1122.7</v>
      </c>
      <c r="G18" s="145">
        <v>1269</v>
      </c>
      <c r="H18" s="145">
        <v>1657</v>
      </c>
      <c r="I18" s="145">
        <v>1694</v>
      </c>
      <c r="J18" s="145">
        <v>1478</v>
      </c>
      <c r="K18" s="145">
        <v>1982</v>
      </c>
      <c r="L18" s="145">
        <v>1906.8</v>
      </c>
      <c r="M18" s="145">
        <v>679</v>
      </c>
      <c r="N18" s="145">
        <v>621</v>
      </c>
      <c r="O18" s="145">
        <v>2670</v>
      </c>
      <c r="P18" s="145">
        <v>2287</v>
      </c>
      <c r="Q18" s="145">
        <v>2833</v>
      </c>
      <c r="R18" s="145">
        <v>1251</v>
      </c>
      <c r="S18" s="145">
        <v>1546</v>
      </c>
      <c r="T18" s="145">
        <v>2346</v>
      </c>
      <c r="U18" s="145">
        <v>3721</v>
      </c>
      <c r="V18" s="145">
        <v>3171</v>
      </c>
      <c r="W18" s="145">
        <v>2842</v>
      </c>
      <c r="X18" s="145">
        <v>2847</v>
      </c>
      <c r="Y18" s="145">
        <v>1721</v>
      </c>
      <c r="Z18" s="145">
        <v>92</v>
      </c>
      <c r="AA18" s="23">
        <v>4871</v>
      </c>
      <c r="AB18" s="23"/>
      <c r="AC18" s="23"/>
      <c r="AD18" s="23"/>
      <c r="AF18" s="23">
        <v>4879</v>
      </c>
      <c r="AG18" s="23"/>
      <c r="AH18" s="23"/>
      <c r="AI18" s="23"/>
      <c r="AK18" s="145">
        <v>5201</v>
      </c>
      <c r="AL18" s="145">
        <v>6098</v>
      </c>
      <c r="AM18" s="145">
        <v>5188</v>
      </c>
      <c r="AN18" s="145">
        <v>9041</v>
      </c>
      <c r="AO18" s="145">
        <v>10785</v>
      </c>
      <c r="AP18" s="145">
        <v>7501</v>
      </c>
      <c r="AR18" s="99"/>
      <c r="AT18" s="99"/>
    </row>
    <row r="19" spans="2:46" x14ac:dyDescent="0.2">
      <c r="B19" s="39" t="s">
        <v>24</v>
      </c>
      <c r="C19" s="149">
        <v>0.1046</v>
      </c>
      <c r="D19" s="149">
        <v>6.08E-2</v>
      </c>
      <c r="E19" s="149">
        <v>9.5100000000000004E-2</v>
      </c>
      <c r="F19" s="149">
        <v>6.8000000000000005E-2</v>
      </c>
      <c r="G19" s="149">
        <v>7.7700000000000005E-2</v>
      </c>
      <c r="H19" s="149">
        <v>9.9000000000000005E-2</v>
      </c>
      <c r="I19" s="149">
        <v>9.9500000000000005E-2</v>
      </c>
      <c r="J19" s="149">
        <v>8.5500000000000007E-2</v>
      </c>
      <c r="K19" s="149">
        <v>0.1144</v>
      </c>
      <c r="L19" s="149">
        <v>0.107</v>
      </c>
      <c r="M19" s="149">
        <v>3.5999999999999997E-2</v>
      </c>
      <c r="N19" s="149">
        <v>3.1E-2</v>
      </c>
      <c r="O19" s="149">
        <v>0.126</v>
      </c>
      <c r="P19" s="149">
        <v>0.109</v>
      </c>
      <c r="Q19" s="149">
        <v>0.13</v>
      </c>
      <c r="R19" s="149">
        <v>5.5E-2</v>
      </c>
      <c r="S19" s="149">
        <v>7.0000000000000007E-2</v>
      </c>
      <c r="T19" s="149">
        <v>0.10199999999999999</v>
      </c>
      <c r="U19" s="149">
        <v>0.154</v>
      </c>
      <c r="V19" s="149">
        <v>0.128</v>
      </c>
      <c r="W19" s="149">
        <v>0.109</v>
      </c>
      <c r="X19" s="149">
        <v>0.107</v>
      </c>
      <c r="Y19" s="149">
        <v>6.1600000000000002E-2</v>
      </c>
      <c r="Z19" s="149">
        <v>3.2000000000000002E-3</v>
      </c>
      <c r="AA19" s="149">
        <v>0.1212</v>
      </c>
      <c r="AB19" s="26"/>
      <c r="AC19" s="26"/>
      <c r="AD19" s="26"/>
      <c r="AF19" s="26">
        <v>0.16800000000000001</v>
      </c>
      <c r="AG19" s="26"/>
      <c r="AH19" s="26"/>
      <c r="AI19" s="26"/>
      <c r="AJ19" s="150"/>
      <c r="AK19" s="149">
        <v>8.2000000000000003E-2</v>
      </c>
      <c r="AL19" s="149">
        <v>9.0999999999999998E-2</v>
      </c>
      <c r="AM19" s="149">
        <v>7.0000000000000007E-2</v>
      </c>
      <c r="AN19" s="149">
        <v>0.104</v>
      </c>
      <c r="AO19" s="149">
        <v>0.114</v>
      </c>
      <c r="AP19" s="149">
        <v>6.8699999999999997E-2</v>
      </c>
      <c r="AQ19" s="150"/>
      <c r="AR19" s="150"/>
      <c r="AS19" s="150"/>
    </row>
    <row r="20" spans="2:46" x14ac:dyDescent="0.2">
      <c r="B20" s="39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8"/>
      <c r="AB20" s="18"/>
      <c r="AC20" s="18"/>
      <c r="AD20" s="18"/>
      <c r="AF20" s="18"/>
      <c r="AG20" s="18"/>
      <c r="AH20" s="18"/>
      <c r="AI20" s="18"/>
      <c r="AK20" s="143"/>
      <c r="AL20" s="143"/>
      <c r="AM20" s="143"/>
      <c r="AN20" s="143"/>
      <c r="AO20" s="152"/>
      <c r="AP20" s="143"/>
      <c r="AQ20" s="96"/>
      <c r="AR20" s="96"/>
    </row>
    <row r="21" spans="2:46" x14ac:dyDescent="0.2">
      <c r="B21" s="39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8"/>
      <c r="AB21" s="18"/>
      <c r="AC21" s="18"/>
      <c r="AD21" s="18"/>
      <c r="AF21" s="18"/>
      <c r="AG21" s="18"/>
      <c r="AH21" s="18"/>
      <c r="AI21" s="18"/>
      <c r="AK21" s="143"/>
      <c r="AL21" s="143"/>
      <c r="AM21" s="143"/>
      <c r="AN21" s="143"/>
      <c r="AO21" s="143"/>
      <c r="AP21" s="143"/>
    </row>
    <row r="22" spans="2:46" x14ac:dyDescent="0.2">
      <c r="B22" s="144" t="s">
        <v>25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8"/>
      <c r="AB22" s="18"/>
      <c r="AC22" s="18"/>
      <c r="AD22" s="18"/>
      <c r="AF22" s="18"/>
      <c r="AG22" s="18"/>
      <c r="AH22" s="18"/>
      <c r="AI22" s="18"/>
      <c r="AK22" s="143"/>
      <c r="AL22" s="143"/>
      <c r="AM22" s="143"/>
      <c r="AN22" s="143"/>
      <c r="AO22" s="143"/>
      <c r="AP22" s="143"/>
    </row>
    <row r="23" spans="2:46" x14ac:dyDescent="0.2">
      <c r="B23" s="39" t="s">
        <v>26</v>
      </c>
      <c r="C23" s="149">
        <v>0.27779999999999999</v>
      </c>
      <c r="D23" s="149">
        <v>0.29880000000000001</v>
      </c>
      <c r="E23" s="149">
        <v>0.28549999999999998</v>
      </c>
      <c r="F23" s="149">
        <v>0.3054</v>
      </c>
      <c r="G23" s="149">
        <v>0.30590000000000001</v>
      </c>
      <c r="H23" s="149">
        <v>0.26989999999999997</v>
      </c>
      <c r="I23" s="149">
        <v>0.2888</v>
      </c>
      <c r="J23" s="149">
        <v>0.27739999999999998</v>
      </c>
      <c r="K23" s="149">
        <v>0.28000000000000003</v>
      </c>
      <c r="L23" s="149">
        <v>0.29680000000000001</v>
      </c>
      <c r="M23" s="149">
        <v>0.2903</v>
      </c>
      <c r="N23" s="149">
        <v>0.28539999999999999</v>
      </c>
      <c r="O23" s="149">
        <v>0.2994</v>
      </c>
      <c r="P23" s="149">
        <v>0.27729999999999999</v>
      </c>
      <c r="Q23" s="149">
        <v>0.2611</v>
      </c>
      <c r="R23" s="149">
        <v>0.27800000000000002</v>
      </c>
      <c r="S23" s="149">
        <v>0.26600000000000001</v>
      </c>
      <c r="T23" s="149">
        <v>0.254</v>
      </c>
      <c r="U23" s="149">
        <v>0.251</v>
      </c>
      <c r="V23" s="149">
        <v>0.252</v>
      </c>
      <c r="W23" s="149">
        <v>0.25700000000000001</v>
      </c>
      <c r="X23" s="149">
        <v>0.254</v>
      </c>
      <c r="Y23" s="149">
        <v>0.25800000000000001</v>
      </c>
      <c r="Z23" s="149">
        <v>0.26900000000000002</v>
      </c>
      <c r="AA23" s="26">
        <v>0.25900000000000001</v>
      </c>
      <c r="AB23" s="26"/>
      <c r="AC23" s="26"/>
      <c r="AD23" s="26"/>
      <c r="AE23" s="38"/>
      <c r="AF23" s="26">
        <v>0.25800000000000001</v>
      </c>
      <c r="AG23" s="26"/>
      <c r="AH23" s="26"/>
      <c r="AI23" s="26"/>
      <c r="AJ23" s="150"/>
      <c r="AK23" s="149">
        <v>0.29199999999999998</v>
      </c>
      <c r="AL23" s="149">
        <v>0.28499999999999998</v>
      </c>
      <c r="AM23" s="149">
        <v>0.28799999999999998</v>
      </c>
      <c r="AN23" s="149">
        <v>0.27900000000000003</v>
      </c>
      <c r="AO23" s="149">
        <v>0.25600000000000001</v>
      </c>
      <c r="AP23" s="149">
        <v>0.251</v>
      </c>
    </row>
    <row r="24" spans="2:46" x14ac:dyDescent="0.2">
      <c r="B24" s="39" t="s">
        <v>27</v>
      </c>
      <c r="C24" s="149">
        <v>0.13300000000000001</v>
      </c>
      <c r="D24" s="149">
        <v>0.11700000000000001</v>
      </c>
      <c r="E24" s="149">
        <v>0.11899999999999999</v>
      </c>
      <c r="F24" s="149">
        <v>0.11890000000000001</v>
      </c>
      <c r="G24" s="149">
        <v>0.1232</v>
      </c>
      <c r="H24" s="149">
        <v>0.13</v>
      </c>
      <c r="I24" s="149">
        <v>0.1241</v>
      </c>
      <c r="J24" s="149">
        <v>0.1348</v>
      </c>
      <c r="K24" s="149">
        <v>0.123</v>
      </c>
      <c r="L24" s="149">
        <v>0.13089999999999999</v>
      </c>
      <c r="M24" s="149">
        <v>0.1331</v>
      </c>
      <c r="N24" s="149">
        <v>0.15590000000000001</v>
      </c>
      <c r="O24" s="149">
        <v>0.1368</v>
      </c>
      <c r="P24" s="149">
        <v>0.1381</v>
      </c>
      <c r="Q24" s="149">
        <v>0.14749999999999999</v>
      </c>
      <c r="R24" s="149">
        <v>0.15</v>
      </c>
      <c r="S24" s="149">
        <v>0.153</v>
      </c>
      <c r="T24" s="149">
        <v>0.14199999999999999</v>
      </c>
      <c r="U24" s="149">
        <v>0.127</v>
      </c>
      <c r="V24" s="149">
        <v>0.14599999999999999</v>
      </c>
      <c r="W24" s="149">
        <v>0.109</v>
      </c>
      <c r="X24" s="149">
        <v>0.105</v>
      </c>
      <c r="Y24" s="149">
        <v>0.107</v>
      </c>
      <c r="Z24" s="149">
        <v>0.11</v>
      </c>
      <c r="AA24" s="26">
        <v>9.9000000000000005E-2</v>
      </c>
      <c r="AB24" s="26"/>
      <c r="AC24" s="26"/>
      <c r="AD24" s="26"/>
      <c r="AE24" s="38"/>
      <c r="AF24" s="26">
        <v>9.5000000000000001E-2</v>
      </c>
      <c r="AG24" s="26"/>
      <c r="AH24" s="26"/>
      <c r="AI24" s="26"/>
      <c r="AJ24" s="150"/>
      <c r="AK24" s="149">
        <v>0.122</v>
      </c>
      <c r="AL24" s="149">
        <v>0.128</v>
      </c>
      <c r="AM24" s="149">
        <v>0.13600000000000001</v>
      </c>
      <c r="AN24" s="149">
        <v>0.14299999999999999</v>
      </c>
      <c r="AO24" s="149">
        <v>0.14199999999999999</v>
      </c>
      <c r="AP24" s="149">
        <v>0.108</v>
      </c>
    </row>
    <row r="25" spans="2:46" x14ac:dyDescent="0.2">
      <c r="B25" s="39" t="s">
        <v>28</v>
      </c>
      <c r="C25" s="26">
        <v>0.1636</v>
      </c>
      <c r="D25" s="26">
        <v>0.16569999999999999</v>
      </c>
      <c r="E25" s="26">
        <v>0.15210000000000001</v>
      </c>
      <c r="F25" s="26">
        <v>0.17019999999999999</v>
      </c>
      <c r="G25" s="26">
        <v>0.1709</v>
      </c>
      <c r="H25" s="26">
        <v>0.16420000000000001</v>
      </c>
      <c r="I25" s="26">
        <v>0.16289999999999999</v>
      </c>
      <c r="J25" s="26">
        <v>0.15609999999999999</v>
      </c>
      <c r="K25" s="149">
        <v>0.1462</v>
      </c>
      <c r="L25" s="149">
        <v>0.1338</v>
      </c>
      <c r="M25" s="149">
        <v>0.1333</v>
      </c>
      <c r="N25" s="149">
        <v>0.1125</v>
      </c>
      <c r="O25" s="149">
        <v>0.1221</v>
      </c>
      <c r="P25" s="149">
        <v>0.1188</v>
      </c>
      <c r="Q25" s="149">
        <v>0.12759999999999999</v>
      </c>
      <c r="R25" s="149">
        <v>0.129</v>
      </c>
      <c r="S25" s="149">
        <v>0.13500000000000001</v>
      </c>
      <c r="T25" s="149">
        <v>0.127</v>
      </c>
      <c r="U25" s="149">
        <v>0.127</v>
      </c>
      <c r="V25" s="149">
        <v>0.115</v>
      </c>
      <c r="W25" s="149">
        <v>0.11799999999999999</v>
      </c>
      <c r="X25" s="149">
        <v>0.12</v>
      </c>
      <c r="Y25" s="149">
        <v>0.11799999999999999</v>
      </c>
      <c r="Z25" s="149">
        <v>0.121</v>
      </c>
      <c r="AA25" s="26">
        <v>0.107</v>
      </c>
      <c r="AB25" s="26"/>
      <c r="AC25" s="26"/>
      <c r="AD25" s="26"/>
      <c r="AE25" s="38"/>
      <c r="AF25" s="26">
        <v>9.7000000000000003E-2</v>
      </c>
      <c r="AG25" s="26"/>
      <c r="AH25" s="26"/>
      <c r="AI25" s="26"/>
      <c r="AJ25" s="150"/>
      <c r="AK25" s="26">
        <v>0.125</v>
      </c>
      <c r="AL25" s="26">
        <v>0.125</v>
      </c>
      <c r="AM25" s="149">
        <v>0.13100000000000001</v>
      </c>
      <c r="AN25" s="149">
        <v>0.125</v>
      </c>
      <c r="AO25" s="149">
        <v>0.126</v>
      </c>
      <c r="AP25" s="149">
        <v>0.11899999999999999</v>
      </c>
    </row>
    <row r="26" spans="2:46" x14ac:dyDescent="0.2">
      <c r="B26" s="39" t="s">
        <v>29</v>
      </c>
      <c r="C26" s="149">
        <v>8.9399999999999993E-2</v>
      </c>
      <c r="D26" s="149">
        <v>8.5999999999999993E-2</v>
      </c>
      <c r="E26" s="149">
        <v>8.4099999999999994E-2</v>
      </c>
      <c r="F26" s="149">
        <v>8.3099999999999993E-2</v>
      </c>
      <c r="G26" s="149">
        <v>8.6999999999999994E-2</v>
      </c>
      <c r="H26" s="149">
        <v>8.5800000000000001E-2</v>
      </c>
      <c r="I26" s="149">
        <v>8.3799999999999999E-2</v>
      </c>
      <c r="J26" s="149">
        <v>8.48E-2</v>
      </c>
      <c r="K26" s="149">
        <v>8.09E-2</v>
      </c>
      <c r="L26" s="149">
        <v>8.0299999999999996E-2</v>
      </c>
      <c r="M26" s="149">
        <v>7.8200000000000006E-2</v>
      </c>
      <c r="N26" s="149">
        <v>9.9199999999999997E-2</v>
      </c>
      <c r="O26" s="149">
        <v>7.8E-2</v>
      </c>
      <c r="P26" s="149">
        <v>7.5300000000000006E-2</v>
      </c>
      <c r="Q26" s="149">
        <v>8.1100000000000005E-2</v>
      </c>
      <c r="R26" s="149">
        <v>8.1000000000000003E-2</v>
      </c>
      <c r="S26" s="149">
        <v>8.3000000000000004E-2</v>
      </c>
      <c r="T26" s="149">
        <v>7.2999999999999995E-2</v>
      </c>
      <c r="U26" s="149">
        <v>8.5000000000000006E-2</v>
      </c>
      <c r="V26" s="149">
        <v>9.2999999999999999E-2</v>
      </c>
      <c r="W26" s="149">
        <v>8.1000000000000003E-2</v>
      </c>
      <c r="X26" s="149">
        <v>7.9000000000000001E-2</v>
      </c>
      <c r="Y26" s="149">
        <v>7.9000000000000001E-2</v>
      </c>
      <c r="Z26" s="149">
        <v>9.7000000000000003E-2</v>
      </c>
      <c r="AA26" s="26">
        <v>8.2000000000000003E-2</v>
      </c>
      <c r="AB26" s="26"/>
      <c r="AC26" s="26"/>
      <c r="AD26" s="26"/>
      <c r="AE26" s="38"/>
      <c r="AF26" s="26">
        <v>8.2000000000000003E-2</v>
      </c>
      <c r="AG26" s="26"/>
      <c r="AH26" s="26"/>
      <c r="AI26" s="26"/>
      <c r="AJ26" s="150"/>
      <c r="AK26" s="149">
        <v>8.5999999999999993E-2</v>
      </c>
      <c r="AL26" s="149">
        <v>8.5000000000000006E-2</v>
      </c>
      <c r="AM26" s="149">
        <v>8.5000000000000006E-2</v>
      </c>
      <c r="AN26" s="149">
        <v>7.9000000000000001E-2</v>
      </c>
      <c r="AO26" s="149">
        <v>8.4000000000000005E-2</v>
      </c>
      <c r="AP26" s="149">
        <v>8.4000000000000005E-2</v>
      </c>
    </row>
    <row r="27" spans="2:46" x14ac:dyDescent="0.2">
      <c r="B27" s="39" t="s">
        <v>30</v>
      </c>
      <c r="C27" s="149">
        <v>1.01E-2</v>
      </c>
      <c r="D27" s="149">
        <v>9.9000000000000008E-3</v>
      </c>
      <c r="E27" s="149">
        <v>1.34E-2</v>
      </c>
      <c r="F27" s="149">
        <v>2.1999999999999999E-2</v>
      </c>
      <c r="G27" s="149">
        <v>1.49E-2</v>
      </c>
      <c r="H27" s="149">
        <v>2.5999999999999999E-2</v>
      </c>
      <c r="I27" s="149">
        <v>5.1000000000000004E-3</v>
      </c>
      <c r="J27" s="149">
        <v>5.1999999999999998E-3</v>
      </c>
      <c r="K27" s="149">
        <v>8.3999999999999995E-3</v>
      </c>
      <c r="L27" s="149">
        <v>1.09E-2</v>
      </c>
      <c r="M27" s="149">
        <v>0.01</v>
      </c>
      <c r="N27" s="149">
        <v>1.11E-2</v>
      </c>
      <c r="O27" s="149">
        <v>1.03E-2</v>
      </c>
      <c r="P27" s="149">
        <v>2.47E-2</v>
      </c>
      <c r="Q27" s="149">
        <v>2.3E-3</v>
      </c>
      <c r="R27" s="149">
        <v>1.4E-2</v>
      </c>
      <c r="S27" s="149">
        <v>7.0000000000000001E-3</v>
      </c>
      <c r="T27" s="149">
        <v>1.6E-2</v>
      </c>
      <c r="U27" s="149">
        <v>8.0000000000000002E-3</v>
      </c>
      <c r="V27" s="149">
        <v>-2E-3</v>
      </c>
      <c r="W27" s="149">
        <v>1.4E-2</v>
      </c>
      <c r="X27" s="149">
        <v>1.2E-2</v>
      </c>
      <c r="Y27" s="149">
        <v>1.2E-2</v>
      </c>
      <c r="Z27" s="149">
        <v>8.9999999999999993E-3</v>
      </c>
      <c r="AA27" s="26">
        <v>1.2999999999999999E-2</v>
      </c>
      <c r="AB27" s="26"/>
      <c r="AC27" s="26"/>
      <c r="AD27" s="26"/>
      <c r="AE27" s="38"/>
      <c r="AF27" s="26">
        <v>1.2999999999999999E-2</v>
      </c>
      <c r="AG27" s="26"/>
      <c r="AH27" s="26"/>
      <c r="AI27" s="26"/>
      <c r="AJ27" s="150"/>
      <c r="AK27" s="149">
        <v>1.4E-2</v>
      </c>
      <c r="AL27" s="149">
        <v>1.2999999999999999E-2</v>
      </c>
      <c r="AM27" s="149">
        <v>0.01</v>
      </c>
      <c r="AN27" s="149">
        <v>1.2999999999999999E-2</v>
      </c>
      <c r="AO27" s="149">
        <v>7.0000000000000001E-3</v>
      </c>
      <c r="AP27" s="149">
        <v>1.2E-2</v>
      </c>
    </row>
    <row r="28" spans="2:46" x14ac:dyDescent="0.2">
      <c r="B28" s="39" t="s">
        <v>31</v>
      </c>
      <c r="C28" s="26">
        <v>-8.9999999999999998E-4</v>
      </c>
      <c r="D28" s="26">
        <v>-1E-3</v>
      </c>
      <c r="E28" s="26">
        <v>2.1100000000000001E-2</v>
      </c>
      <c r="F28" s="26">
        <v>1.5900000000000001E-2</v>
      </c>
      <c r="G28" s="26">
        <v>0.01</v>
      </c>
      <c r="H28" s="26">
        <v>8.8999999999999999E-3</v>
      </c>
      <c r="I28" s="26">
        <v>1.49E-2</v>
      </c>
      <c r="J28" s="26">
        <v>2.3699999999999999E-2</v>
      </c>
      <c r="K28" s="149">
        <v>1.6E-2</v>
      </c>
      <c r="L28" s="149">
        <v>1.38E-2</v>
      </c>
      <c r="M28" s="149">
        <v>1.9699999999999999E-2</v>
      </c>
      <c r="N28" s="149">
        <v>5.6000000000000001E-2</v>
      </c>
      <c r="O28" s="149">
        <v>0.02</v>
      </c>
      <c r="P28" s="149">
        <v>3.0599999999999999E-2</v>
      </c>
      <c r="Q28" s="149">
        <v>2.5000000000000001E-2</v>
      </c>
      <c r="R28" s="149">
        <v>2.1999999999999999E-2</v>
      </c>
      <c r="S28" s="149">
        <v>0.03</v>
      </c>
      <c r="T28" s="149">
        <v>3.5000000000000003E-2</v>
      </c>
      <c r="U28" s="149">
        <v>1.4E-2</v>
      </c>
      <c r="V28" s="149">
        <v>2.8000000000000001E-2</v>
      </c>
      <c r="W28" s="149">
        <v>2.5999999999999999E-2</v>
      </c>
      <c r="X28" s="149">
        <v>3.4000000000000002E-2</v>
      </c>
      <c r="Y28" s="149">
        <v>2.5999999999999999E-2</v>
      </c>
      <c r="Z28" s="149">
        <v>3.3000000000000002E-2</v>
      </c>
      <c r="AA28" s="26">
        <v>4.5999999999999999E-2</v>
      </c>
      <c r="AB28" s="26"/>
      <c r="AC28" s="26"/>
      <c r="AD28" s="26"/>
      <c r="AE28" s="38"/>
      <c r="AF28" s="26">
        <v>3.9E-2</v>
      </c>
      <c r="AG28" s="26"/>
      <c r="AH28" s="26"/>
      <c r="AI28" s="26"/>
      <c r="AJ28" s="150"/>
      <c r="AK28" s="26">
        <v>4.7E-2</v>
      </c>
      <c r="AL28" s="26">
        <v>5.2999999999999999E-2</v>
      </c>
      <c r="AM28" s="149">
        <v>2.8000000000000001E-2</v>
      </c>
      <c r="AN28" s="149">
        <v>2.4E-2</v>
      </c>
      <c r="AO28" s="149">
        <v>2.5000000000000001E-2</v>
      </c>
      <c r="AP28" s="149">
        <v>2.8000000000000001E-2</v>
      </c>
    </row>
    <row r="29" spans="2:46" x14ac:dyDescent="0.2">
      <c r="B29" s="153" t="s">
        <v>32</v>
      </c>
      <c r="C29" s="154">
        <v>0.67300000000000004</v>
      </c>
      <c r="D29" s="154">
        <v>0.67699999999999994</v>
      </c>
      <c r="E29" s="154">
        <v>0.67499999999999993</v>
      </c>
      <c r="F29" s="154">
        <v>0.71599999999999997</v>
      </c>
      <c r="G29" s="154">
        <v>0.71200000000000008</v>
      </c>
      <c r="H29" s="154">
        <v>0.68500000000000005</v>
      </c>
      <c r="I29" s="154">
        <v>0.68</v>
      </c>
      <c r="J29" s="154">
        <v>0.68200000000000005</v>
      </c>
      <c r="K29" s="154">
        <v>0.65500000000000003</v>
      </c>
      <c r="L29" s="154">
        <v>0.66600000000000004</v>
      </c>
      <c r="M29" s="154">
        <v>0.66400000000000003</v>
      </c>
      <c r="N29" s="154">
        <v>0.72</v>
      </c>
      <c r="O29" s="154">
        <v>0.66800000000000004</v>
      </c>
      <c r="P29" s="154">
        <v>0.66500000000000004</v>
      </c>
      <c r="Q29" s="154">
        <v>0.64500000000000002</v>
      </c>
      <c r="R29" s="154">
        <v>0.67400000000000004</v>
      </c>
      <c r="S29" s="154">
        <v>0.67400000000000004</v>
      </c>
      <c r="T29" s="154">
        <v>0.64700000000000002</v>
      </c>
      <c r="U29" s="154">
        <v>0.61199999999999999</v>
      </c>
      <c r="V29" s="154">
        <v>0.63200000000000001</v>
      </c>
      <c r="W29" s="154">
        <v>0.60499999999999998</v>
      </c>
      <c r="X29" s="154">
        <v>0.60499999999999998</v>
      </c>
      <c r="Y29" s="154">
        <v>0.6</v>
      </c>
      <c r="Z29" s="154">
        <v>0.63900000000000001</v>
      </c>
      <c r="AA29" s="50">
        <v>0.60599999999999998</v>
      </c>
      <c r="AB29" s="50"/>
      <c r="AC29" s="50"/>
      <c r="AD29" s="50"/>
      <c r="AE29" s="150"/>
      <c r="AF29" s="50">
        <v>0.58399999999999996</v>
      </c>
      <c r="AG29" s="50"/>
      <c r="AH29" s="50"/>
      <c r="AI29" s="50"/>
      <c r="AJ29" s="150"/>
      <c r="AK29" s="154">
        <v>0.68500000000000005</v>
      </c>
      <c r="AL29" s="154">
        <v>0.68899999999999995</v>
      </c>
      <c r="AM29" s="154">
        <v>0.67800000000000005</v>
      </c>
      <c r="AN29" s="154">
        <v>0.66300000000000003</v>
      </c>
      <c r="AO29" s="154">
        <v>0.64</v>
      </c>
      <c r="AP29" s="154">
        <v>0.60199999999999998</v>
      </c>
    </row>
    <row r="30" spans="2:46" x14ac:dyDescent="0.2">
      <c r="B30" s="39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9"/>
      <c r="N30" s="149"/>
      <c r="O30" s="143"/>
      <c r="P30" s="143"/>
      <c r="Q30" s="149"/>
      <c r="R30" s="149"/>
      <c r="S30" s="143"/>
      <c r="T30" s="143"/>
      <c r="U30" s="149"/>
      <c r="V30" s="149"/>
      <c r="W30" s="143"/>
      <c r="X30" s="143"/>
      <c r="Y30" s="149"/>
      <c r="Z30" s="149"/>
      <c r="AA30" s="18"/>
      <c r="AB30" s="18"/>
      <c r="AC30" s="26"/>
      <c r="AD30" s="26"/>
      <c r="AF30" s="18"/>
      <c r="AG30" s="18"/>
      <c r="AH30" s="26"/>
      <c r="AI30" s="26"/>
      <c r="AK30" s="143"/>
      <c r="AL30" s="143"/>
      <c r="AM30" s="149"/>
      <c r="AN30" s="149"/>
      <c r="AO30" s="143"/>
      <c r="AP30" s="143"/>
    </row>
    <row r="31" spans="2:46" x14ac:dyDescent="0.2">
      <c r="B31" s="39" t="s">
        <v>33</v>
      </c>
      <c r="C31" s="149">
        <v>0.19800000000000001</v>
      </c>
      <c r="D31" s="149">
        <v>0.188</v>
      </c>
      <c r="E31" s="149">
        <v>0.188</v>
      </c>
      <c r="F31" s="149">
        <v>0.20599999999999999</v>
      </c>
      <c r="G31" s="149">
        <v>0.19900000000000001</v>
      </c>
      <c r="H31" s="149">
        <v>0.189</v>
      </c>
      <c r="I31" s="149">
        <v>0.19</v>
      </c>
      <c r="J31" s="149">
        <v>0.19400000000000001</v>
      </c>
      <c r="K31" s="149">
        <v>0.19</v>
      </c>
      <c r="L31" s="149">
        <v>0.1976</v>
      </c>
      <c r="M31" s="149">
        <v>0.18779999999999999</v>
      </c>
      <c r="N31" s="149">
        <v>0.20100000000000001</v>
      </c>
      <c r="O31" s="149">
        <v>0.17399999999999999</v>
      </c>
      <c r="P31" s="149">
        <v>0.18099999999999999</v>
      </c>
      <c r="Q31" s="149">
        <v>0.189</v>
      </c>
      <c r="R31" s="149">
        <v>0.20899999999999999</v>
      </c>
      <c r="S31" s="149">
        <v>0.19600000000000001</v>
      </c>
      <c r="T31" s="149">
        <v>0.20300000000000001</v>
      </c>
      <c r="U31" s="149">
        <v>0.20599999999999999</v>
      </c>
      <c r="V31" s="149">
        <v>0.20599999999999999</v>
      </c>
      <c r="W31" s="149">
        <v>0.23200000000000001</v>
      </c>
      <c r="X31" s="149">
        <v>0.24</v>
      </c>
      <c r="Y31" s="149">
        <v>0.23400000000000001</v>
      </c>
      <c r="Z31" s="149">
        <v>0.28299999999999997</v>
      </c>
      <c r="AA31" s="26">
        <v>0.24099999999999999</v>
      </c>
      <c r="AB31" s="26"/>
      <c r="AC31" s="26"/>
      <c r="AD31" s="26"/>
      <c r="AF31" s="26">
        <v>0.25700000000000001</v>
      </c>
      <c r="AG31" s="26"/>
      <c r="AH31" s="26"/>
      <c r="AI31" s="26"/>
      <c r="AK31" s="149">
        <v>0.19500000000000001</v>
      </c>
      <c r="AL31" s="149">
        <v>0.193</v>
      </c>
      <c r="AM31" s="149">
        <v>0.19400000000000001</v>
      </c>
      <c r="AN31" s="149">
        <v>0.189</v>
      </c>
      <c r="AO31" s="149">
        <v>0.20300000000000001</v>
      </c>
      <c r="AP31" s="149">
        <v>0.248</v>
      </c>
      <c r="AQ31" s="155"/>
      <c r="AR31" s="150"/>
      <c r="AT31" s="150"/>
    </row>
    <row r="32" spans="2:46" x14ac:dyDescent="0.2">
      <c r="B32" s="39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52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8"/>
      <c r="AB32" s="18"/>
      <c r="AC32" s="18"/>
      <c r="AD32" s="18"/>
      <c r="AF32" s="18"/>
      <c r="AG32" s="18"/>
      <c r="AH32" s="18"/>
      <c r="AI32" s="18"/>
      <c r="AK32" s="143"/>
      <c r="AL32" s="143"/>
      <c r="AM32" s="143"/>
      <c r="AN32" s="143"/>
      <c r="AO32" s="143"/>
      <c r="AP32" s="143"/>
    </row>
    <row r="33" spans="2:46" x14ac:dyDescent="0.2">
      <c r="B33" s="39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8"/>
      <c r="AB33" s="18"/>
      <c r="AC33" s="18"/>
      <c r="AD33" s="18"/>
      <c r="AF33" s="18"/>
      <c r="AG33" s="18"/>
      <c r="AH33" s="18"/>
      <c r="AI33" s="18"/>
      <c r="AK33" s="143"/>
      <c r="AL33" s="143"/>
      <c r="AM33" s="143"/>
      <c r="AN33" s="143"/>
      <c r="AO33" s="143"/>
      <c r="AP33" s="143"/>
    </row>
    <row r="34" spans="2:46" x14ac:dyDescent="0.2">
      <c r="B34" s="144" t="s">
        <v>34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8"/>
      <c r="AB34" s="18"/>
      <c r="AC34" s="18"/>
      <c r="AD34" s="18"/>
      <c r="AF34" s="18"/>
      <c r="AG34" s="18"/>
      <c r="AH34" s="18"/>
      <c r="AI34" s="18"/>
      <c r="AK34" s="143"/>
      <c r="AL34" s="143"/>
      <c r="AM34" s="143"/>
      <c r="AN34" s="143"/>
      <c r="AO34" s="143"/>
      <c r="AP34" s="143"/>
    </row>
    <row r="35" spans="2:46" x14ac:dyDescent="0.2">
      <c r="B35" s="39" t="s">
        <v>35</v>
      </c>
      <c r="C35" s="145">
        <v>2994</v>
      </c>
      <c r="D35" s="145">
        <v>12567</v>
      </c>
      <c r="E35" s="145">
        <v>18867</v>
      </c>
      <c r="F35" s="145">
        <v>26308</v>
      </c>
      <c r="G35" s="145">
        <v>2917</v>
      </c>
      <c r="H35" s="145">
        <v>5026</v>
      </c>
      <c r="I35" s="145">
        <v>8583</v>
      </c>
      <c r="J35" s="145">
        <v>13630</v>
      </c>
      <c r="K35" s="145">
        <v>1740</v>
      </c>
      <c r="L35" s="145">
        <v>5276</v>
      </c>
      <c r="M35" s="145">
        <v>8959</v>
      </c>
      <c r="N35" s="145">
        <v>19577</v>
      </c>
      <c r="O35" s="145">
        <v>2942</v>
      </c>
      <c r="P35" s="145">
        <v>7091</v>
      </c>
      <c r="Q35" s="145">
        <v>12742</v>
      </c>
      <c r="R35" s="145">
        <v>23173</v>
      </c>
      <c r="S35" s="145">
        <v>3994</v>
      </c>
      <c r="T35" s="145">
        <v>10528</v>
      </c>
      <c r="U35" s="145">
        <v>17136</v>
      </c>
      <c r="V35" s="145">
        <v>27323</v>
      </c>
      <c r="W35" s="145">
        <v>2385</v>
      </c>
      <c r="X35" s="145">
        <v>11170</v>
      </c>
      <c r="Y35" s="145">
        <v>18266</v>
      </c>
      <c r="Z35" s="145">
        <v>30581</v>
      </c>
      <c r="AA35" s="23">
        <v>2613</v>
      </c>
      <c r="AB35" s="23"/>
      <c r="AC35" s="23"/>
      <c r="AD35" s="23"/>
      <c r="AF35" s="23">
        <v>2613</v>
      </c>
      <c r="AG35" s="23"/>
      <c r="AH35" s="23"/>
      <c r="AI35" s="23"/>
      <c r="AK35" s="145">
        <v>26308.184961099989</v>
      </c>
      <c r="AL35" s="145">
        <v>13630</v>
      </c>
      <c r="AM35" s="145">
        <v>19577</v>
      </c>
      <c r="AN35" s="145">
        <v>23173</v>
      </c>
      <c r="AO35" s="145">
        <v>27323</v>
      </c>
      <c r="AP35" s="145">
        <v>30581</v>
      </c>
      <c r="AR35" s="101"/>
      <c r="AS35" s="101"/>
      <c r="AT35" s="101"/>
    </row>
    <row r="36" spans="2:46" x14ac:dyDescent="0.2">
      <c r="B36" s="39" t="s">
        <v>36</v>
      </c>
      <c r="C36" s="145">
        <v>7517</v>
      </c>
      <c r="D36" s="145">
        <v>854</v>
      </c>
      <c r="E36" s="145">
        <v>551</v>
      </c>
      <c r="F36" s="145">
        <v>1861</v>
      </c>
      <c r="G36" s="145">
        <v>1636</v>
      </c>
      <c r="H36" s="145">
        <v>3687</v>
      </c>
      <c r="I36" s="145">
        <v>6459</v>
      </c>
      <c r="J36" s="145">
        <v>8736</v>
      </c>
      <c r="K36" s="145">
        <v>11481</v>
      </c>
      <c r="L36" s="145">
        <v>7542</v>
      </c>
      <c r="M36" s="145">
        <v>8208</v>
      </c>
      <c r="N36" s="145">
        <v>4429</v>
      </c>
      <c r="O36" s="145">
        <v>9741</v>
      </c>
      <c r="P36" s="145">
        <v>3653</v>
      </c>
      <c r="Q36" s="145">
        <v>5072</v>
      </c>
      <c r="R36" s="145">
        <v>6410</v>
      </c>
      <c r="S36" s="145">
        <v>4123</v>
      </c>
      <c r="T36" s="145">
        <v>4515</v>
      </c>
      <c r="U36" s="145">
        <v>3751</v>
      </c>
      <c r="V36" s="145">
        <v>5285</v>
      </c>
      <c r="W36" s="145">
        <v>3058</v>
      </c>
      <c r="X36" s="145">
        <v>5623</v>
      </c>
      <c r="Y36" s="145">
        <v>6288</v>
      </c>
      <c r="Z36" s="145">
        <v>6710</v>
      </c>
      <c r="AA36" s="23">
        <v>5159</v>
      </c>
      <c r="AB36" s="23"/>
      <c r="AC36" s="23"/>
      <c r="AD36" s="23"/>
      <c r="AF36" s="23">
        <v>5159</v>
      </c>
      <c r="AG36" s="23"/>
      <c r="AH36" s="23"/>
      <c r="AI36" s="23"/>
      <c r="AK36" s="145">
        <v>1861</v>
      </c>
      <c r="AL36" s="145">
        <v>8736</v>
      </c>
      <c r="AM36" s="145">
        <v>4429</v>
      </c>
      <c r="AN36" s="145">
        <v>6410</v>
      </c>
      <c r="AO36" s="145">
        <v>5285</v>
      </c>
      <c r="AP36" s="145">
        <v>6710</v>
      </c>
      <c r="AR36" s="101"/>
      <c r="AS36" s="101"/>
      <c r="AT36" s="101"/>
    </row>
    <row r="37" spans="2:46" x14ac:dyDescent="0.2">
      <c r="B37" s="39" t="s">
        <v>37</v>
      </c>
      <c r="C37" s="145">
        <v>15077</v>
      </c>
      <c r="D37" s="145">
        <v>22422</v>
      </c>
      <c r="E37" s="145">
        <v>25243</v>
      </c>
      <c r="F37" s="145">
        <v>27587</v>
      </c>
      <c r="G37" s="145">
        <v>27635</v>
      </c>
      <c r="H37" s="145">
        <v>27576</v>
      </c>
      <c r="I37" s="145">
        <v>27584</v>
      </c>
      <c r="J37" s="145">
        <v>27874</v>
      </c>
      <c r="K37" s="145">
        <v>28169</v>
      </c>
      <c r="L37" s="145">
        <v>24542</v>
      </c>
      <c r="M37" s="145">
        <v>26187</v>
      </c>
      <c r="N37" s="145">
        <v>22910</v>
      </c>
      <c r="O37" s="145">
        <v>31540</v>
      </c>
      <c r="P37" s="145">
        <v>31850</v>
      </c>
      <c r="Q37" s="145">
        <v>31916</v>
      </c>
      <c r="R37" s="145">
        <v>32562</v>
      </c>
      <c r="S37" s="145">
        <v>33041</v>
      </c>
      <c r="T37" s="145">
        <v>33544</v>
      </c>
      <c r="U37" s="145">
        <v>33417</v>
      </c>
      <c r="V37" s="145">
        <v>33481</v>
      </c>
      <c r="W37" s="145">
        <v>33684</v>
      </c>
      <c r="X37" s="145">
        <v>42291</v>
      </c>
      <c r="Y37" s="145">
        <v>43802</v>
      </c>
      <c r="Z37" s="145">
        <v>46391</v>
      </c>
      <c r="AA37" s="23">
        <v>44542</v>
      </c>
      <c r="AB37" s="23"/>
      <c r="AC37" s="23"/>
      <c r="AD37" s="23"/>
      <c r="AF37" s="23">
        <v>49626</v>
      </c>
      <c r="AG37" s="23"/>
      <c r="AH37" s="23"/>
      <c r="AI37" s="23"/>
      <c r="AK37" s="145">
        <v>27587</v>
      </c>
      <c r="AL37" s="145">
        <v>27874</v>
      </c>
      <c r="AM37" s="145">
        <v>22910</v>
      </c>
      <c r="AN37" s="145">
        <v>32562</v>
      </c>
      <c r="AO37" s="145">
        <v>33481</v>
      </c>
      <c r="AP37" s="145">
        <v>46391</v>
      </c>
      <c r="AR37" s="101"/>
      <c r="AS37" s="101"/>
      <c r="AT37" s="101"/>
    </row>
    <row r="38" spans="2:46" x14ac:dyDescent="0.2">
      <c r="B38" s="39" t="s">
        <v>38</v>
      </c>
      <c r="C38" s="145">
        <v>34071</v>
      </c>
      <c r="D38" s="145">
        <v>37086</v>
      </c>
      <c r="E38" s="145">
        <v>38620</v>
      </c>
      <c r="F38" s="145">
        <v>39735</v>
      </c>
      <c r="G38" s="145">
        <v>40987</v>
      </c>
      <c r="H38" s="145">
        <v>40273</v>
      </c>
      <c r="I38" s="145">
        <v>42045</v>
      </c>
      <c r="J38" s="145">
        <v>44832</v>
      </c>
      <c r="K38" s="145">
        <v>46773</v>
      </c>
      <c r="L38" s="145">
        <v>47643</v>
      </c>
      <c r="M38" s="145">
        <v>48285</v>
      </c>
      <c r="N38" s="145">
        <v>47317</v>
      </c>
      <c r="O38" s="145">
        <v>49935</v>
      </c>
      <c r="P38" s="145">
        <v>49609</v>
      </c>
      <c r="Q38" s="145">
        <v>52510</v>
      </c>
      <c r="R38" s="145">
        <v>54021</v>
      </c>
      <c r="S38" s="145">
        <v>55606</v>
      </c>
      <c r="T38" s="145">
        <v>54768</v>
      </c>
      <c r="U38" s="145">
        <v>58573</v>
      </c>
      <c r="V38" s="145">
        <v>61681</v>
      </c>
      <c r="W38" s="145">
        <v>66827</v>
      </c>
      <c r="X38" s="145">
        <v>65332</v>
      </c>
      <c r="Y38" s="145">
        <v>67045</v>
      </c>
      <c r="Z38" s="145">
        <v>67277</v>
      </c>
      <c r="AA38" s="23">
        <v>71830</v>
      </c>
      <c r="AB38" s="23"/>
      <c r="AC38" s="23"/>
      <c r="AD38" s="23"/>
      <c r="AF38" s="23">
        <v>71383</v>
      </c>
      <c r="AG38" s="23"/>
      <c r="AH38" s="23"/>
      <c r="AI38" s="23"/>
      <c r="AK38" s="145">
        <v>39735</v>
      </c>
      <c r="AL38" s="145">
        <v>44832</v>
      </c>
      <c r="AM38" s="145">
        <v>47317</v>
      </c>
      <c r="AN38" s="145">
        <v>54021</v>
      </c>
      <c r="AO38" s="145">
        <v>61681</v>
      </c>
      <c r="AP38" s="145">
        <v>67277</v>
      </c>
      <c r="AR38" s="101"/>
      <c r="AS38" s="101"/>
      <c r="AT38" s="101"/>
    </row>
    <row r="39" spans="2:46" x14ac:dyDescent="0.2">
      <c r="B39" s="39" t="s">
        <v>39</v>
      </c>
      <c r="C39" s="122">
        <v>0.44</v>
      </c>
      <c r="D39" s="122">
        <v>0.6</v>
      </c>
      <c r="E39" s="122">
        <v>0.65</v>
      </c>
      <c r="F39" s="122">
        <v>0.69</v>
      </c>
      <c r="G39" s="122">
        <v>0.7</v>
      </c>
      <c r="H39" s="122">
        <v>0.7</v>
      </c>
      <c r="I39" s="122">
        <v>0.7</v>
      </c>
      <c r="J39" s="122">
        <v>0.6</v>
      </c>
      <c r="K39" s="122">
        <v>0.6</v>
      </c>
      <c r="L39" s="122">
        <v>0.52</v>
      </c>
      <c r="M39" s="122">
        <v>0.5</v>
      </c>
      <c r="N39" s="122">
        <v>0.5</v>
      </c>
      <c r="O39" s="122">
        <v>0.6</v>
      </c>
      <c r="P39" s="122">
        <v>0.6</v>
      </c>
      <c r="Q39" s="122">
        <v>0.6</v>
      </c>
      <c r="R39" s="122">
        <v>0.6</v>
      </c>
      <c r="S39" s="122">
        <v>0.6</v>
      </c>
      <c r="T39" s="122">
        <v>0.6</v>
      </c>
      <c r="U39" s="122">
        <v>0.56999999999999995</v>
      </c>
      <c r="V39" s="122">
        <v>0.54</v>
      </c>
      <c r="W39" s="122">
        <v>0.5</v>
      </c>
      <c r="X39" s="122">
        <v>0.65</v>
      </c>
      <c r="Y39" s="122">
        <v>0.65</v>
      </c>
      <c r="Z39" s="122">
        <v>0.69</v>
      </c>
      <c r="AA39" s="65">
        <v>0.62</v>
      </c>
      <c r="AB39" s="65"/>
      <c r="AC39" s="65"/>
      <c r="AD39" s="65"/>
      <c r="AF39" s="65">
        <v>0.7</v>
      </c>
      <c r="AG39" s="65"/>
      <c r="AH39" s="65"/>
      <c r="AI39" s="65"/>
      <c r="AK39" s="122">
        <v>0.69</v>
      </c>
      <c r="AL39" s="122">
        <v>0.6</v>
      </c>
      <c r="AM39" s="122">
        <v>0.5</v>
      </c>
      <c r="AN39" s="122">
        <v>0.6</v>
      </c>
      <c r="AO39" s="122">
        <v>0.54</v>
      </c>
      <c r="AP39" s="122">
        <v>0.69</v>
      </c>
    </row>
    <row r="40" spans="2:46" x14ac:dyDescent="0.2">
      <c r="B40" s="39" t="s">
        <v>41</v>
      </c>
      <c r="C40" s="122">
        <v>0.92</v>
      </c>
      <c r="D40" s="122">
        <v>1.1200000000000001</v>
      </c>
      <c r="E40" s="122">
        <v>1.24</v>
      </c>
      <c r="F40" s="122">
        <v>1.39</v>
      </c>
      <c r="G40" s="122">
        <v>1.5</v>
      </c>
      <c r="H40" s="122">
        <v>1.4</v>
      </c>
      <c r="I40" s="122">
        <v>1.3</v>
      </c>
      <c r="J40" s="122">
        <v>1.3</v>
      </c>
      <c r="K40" s="122">
        <v>1.2</v>
      </c>
      <c r="L40" s="122">
        <v>1.03</v>
      </c>
      <c r="M40" s="122">
        <v>1.1000000000000001</v>
      </c>
      <c r="N40" s="122">
        <v>1</v>
      </c>
      <c r="O40" s="122">
        <v>1.1000000000000001</v>
      </c>
      <c r="P40" s="122">
        <v>1.1000000000000001</v>
      </c>
      <c r="Q40" s="122">
        <v>1.1000000000000001</v>
      </c>
      <c r="R40" s="122">
        <v>1.1000000000000001</v>
      </c>
      <c r="S40" s="122">
        <v>1.1000000000000001</v>
      </c>
      <c r="T40" s="122">
        <v>1</v>
      </c>
      <c r="U40" s="122">
        <v>1.01</v>
      </c>
      <c r="V40" s="122">
        <v>0.99</v>
      </c>
      <c r="W40" s="122">
        <v>0.85</v>
      </c>
      <c r="X40" s="122">
        <v>1.02</v>
      </c>
      <c r="Y40" s="122">
        <v>1.05</v>
      </c>
      <c r="Z40" s="122">
        <v>1.06</v>
      </c>
      <c r="AA40" s="65">
        <v>0.98</v>
      </c>
      <c r="AB40" s="65"/>
      <c r="AC40" s="65"/>
      <c r="AD40" s="65"/>
      <c r="AF40" s="65">
        <v>1.03</v>
      </c>
      <c r="AG40" s="65"/>
      <c r="AH40" s="65"/>
      <c r="AI40" s="65"/>
      <c r="AK40" s="122">
        <v>1.39</v>
      </c>
      <c r="AL40" s="122">
        <v>1.3</v>
      </c>
      <c r="AM40" s="122">
        <v>1</v>
      </c>
      <c r="AN40" s="122">
        <v>1.1000000000000001</v>
      </c>
      <c r="AO40" s="122">
        <v>0.99</v>
      </c>
      <c r="AP40" s="122">
        <v>1.06</v>
      </c>
    </row>
    <row r="41" spans="2:46" x14ac:dyDescent="0.2">
      <c r="B41" s="39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8"/>
      <c r="AB41" s="18"/>
      <c r="AC41" s="18"/>
      <c r="AD41" s="18"/>
      <c r="AF41" s="18"/>
      <c r="AG41" s="18"/>
      <c r="AH41" s="18"/>
      <c r="AI41" s="18"/>
      <c r="AK41" s="143"/>
      <c r="AL41" s="143"/>
      <c r="AM41" s="143"/>
      <c r="AN41" s="143"/>
      <c r="AO41" s="143"/>
      <c r="AP41" s="143"/>
    </row>
    <row r="42" spans="2:46" x14ac:dyDescent="0.2">
      <c r="B42" s="39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56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8"/>
      <c r="AB42" s="18"/>
      <c r="AC42" s="18"/>
      <c r="AD42" s="18"/>
      <c r="AF42" s="18"/>
      <c r="AG42" s="18"/>
      <c r="AH42" s="18"/>
      <c r="AI42" s="18"/>
      <c r="AK42" s="143"/>
      <c r="AL42" s="143"/>
      <c r="AM42" s="143"/>
      <c r="AN42" s="143"/>
      <c r="AO42" s="143"/>
      <c r="AP42" s="143"/>
    </row>
    <row r="43" spans="2:46" x14ac:dyDescent="0.2">
      <c r="B43" s="144" t="s">
        <v>42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56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8"/>
      <c r="AB43" s="18"/>
      <c r="AC43" s="18"/>
      <c r="AD43" s="18"/>
      <c r="AF43" s="18"/>
      <c r="AG43" s="18"/>
      <c r="AH43" s="18"/>
      <c r="AI43" s="18"/>
      <c r="AK43" s="143"/>
      <c r="AL43" s="143"/>
      <c r="AM43" s="143"/>
      <c r="AN43" s="143"/>
      <c r="AO43" s="143"/>
      <c r="AP43" s="143"/>
    </row>
    <row r="44" spans="2:46" x14ac:dyDescent="0.2">
      <c r="B44" s="144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8"/>
      <c r="AB44" s="18"/>
      <c r="AC44" s="18"/>
      <c r="AD44" s="18"/>
      <c r="AF44" s="18"/>
      <c r="AG44" s="18"/>
      <c r="AH44" s="18"/>
      <c r="AI44" s="18"/>
      <c r="AK44" s="143"/>
      <c r="AL44" s="143"/>
      <c r="AM44" s="143"/>
      <c r="AN44" s="143"/>
      <c r="AO44" s="143"/>
      <c r="AP44" s="143"/>
    </row>
    <row r="45" spans="2:46" x14ac:dyDescent="0.2">
      <c r="B45" s="134" t="s">
        <v>43</v>
      </c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8"/>
      <c r="AB45" s="18"/>
      <c r="AC45" s="18"/>
      <c r="AD45" s="18"/>
      <c r="AF45" s="18"/>
      <c r="AG45" s="18"/>
      <c r="AH45" s="18"/>
      <c r="AI45" s="18"/>
      <c r="AK45" s="143"/>
      <c r="AL45" s="143"/>
      <c r="AM45" s="143"/>
      <c r="AN45" s="143"/>
      <c r="AO45" s="143"/>
      <c r="AP45" s="143"/>
    </row>
    <row r="46" spans="2:46" x14ac:dyDescent="0.2">
      <c r="B46" s="39" t="s">
        <v>44</v>
      </c>
      <c r="C46" s="145">
        <v>929</v>
      </c>
      <c r="D46" s="145">
        <v>955</v>
      </c>
      <c r="E46" s="145">
        <v>944</v>
      </c>
      <c r="F46" s="145">
        <v>963</v>
      </c>
      <c r="G46" s="145">
        <v>960</v>
      </c>
      <c r="H46" s="145">
        <v>978</v>
      </c>
      <c r="I46" s="145">
        <v>1008</v>
      </c>
      <c r="J46" s="145">
        <v>1075</v>
      </c>
      <c r="K46" s="145">
        <v>1085</v>
      </c>
      <c r="L46" s="145">
        <v>1112.3240000000001</v>
      </c>
      <c r="M46" s="145">
        <v>1134.654</v>
      </c>
      <c r="N46" s="145">
        <v>1141.374</v>
      </c>
      <c r="O46" s="145">
        <v>1166</v>
      </c>
      <c r="P46" s="145">
        <v>1187</v>
      </c>
      <c r="Q46" s="145">
        <v>1209</v>
      </c>
      <c r="R46" s="145">
        <v>1253</v>
      </c>
      <c r="S46" s="145">
        <v>1260</v>
      </c>
      <c r="T46" s="145">
        <v>1271</v>
      </c>
      <c r="U46" s="145">
        <v>1314</v>
      </c>
      <c r="V46" s="145">
        <v>1299</v>
      </c>
      <c r="W46" s="145">
        <v>1356</v>
      </c>
      <c r="X46" s="145">
        <v>1340</v>
      </c>
      <c r="Y46" s="145">
        <v>1368</v>
      </c>
      <c r="Z46" s="145">
        <v>1385</v>
      </c>
      <c r="AA46" s="23">
        <v>1414</v>
      </c>
      <c r="AB46" s="23"/>
      <c r="AC46" s="23"/>
      <c r="AD46" s="23"/>
      <c r="AF46" s="23">
        <v>1414</v>
      </c>
      <c r="AG46" s="23"/>
      <c r="AH46" s="23"/>
      <c r="AI46" s="23"/>
      <c r="AK46" s="145">
        <v>963</v>
      </c>
      <c r="AL46" s="145">
        <v>1075</v>
      </c>
      <c r="AM46" s="145">
        <v>1141.374</v>
      </c>
      <c r="AN46" s="145">
        <v>1253</v>
      </c>
      <c r="AO46" s="145">
        <v>1299</v>
      </c>
      <c r="AP46" s="145">
        <v>1385</v>
      </c>
    </row>
    <row r="47" spans="2:46" x14ac:dyDescent="0.2">
      <c r="B47" s="39" t="s">
        <v>45</v>
      </c>
      <c r="C47" s="145">
        <v>7072</v>
      </c>
      <c r="D47" s="145">
        <v>7320</v>
      </c>
      <c r="E47" s="145">
        <v>7523</v>
      </c>
      <c r="F47" s="145">
        <v>7754</v>
      </c>
      <c r="G47" s="145">
        <v>8246</v>
      </c>
      <c r="H47" s="145">
        <v>8348</v>
      </c>
      <c r="I47" s="145">
        <v>8367</v>
      </c>
      <c r="J47" s="145">
        <v>8464</v>
      </c>
      <c r="K47" s="145">
        <v>8722</v>
      </c>
      <c r="L47" s="145">
        <v>9029.86</v>
      </c>
      <c r="M47" s="145">
        <v>9177.4539999999997</v>
      </c>
      <c r="N47" s="145">
        <v>9730.5259999999998</v>
      </c>
      <c r="O47" s="145">
        <v>9424</v>
      </c>
      <c r="P47" s="145">
        <v>9770</v>
      </c>
      <c r="Q47" s="145">
        <v>10103</v>
      </c>
      <c r="R47" s="145">
        <v>10572</v>
      </c>
      <c r="S47" s="145">
        <v>11008</v>
      </c>
      <c r="T47" s="145">
        <v>11158</v>
      </c>
      <c r="U47" s="145">
        <v>11350</v>
      </c>
      <c r="V47" s="145">
        <v>11498</v>
      </c>
      <c r="W47" s="145">
        <v>11671</v>
      </c>
      <c r="X47" s="145">
        <v>11870</v>
      </c>
      <c r="Y47" s="145">
        <v>12001</v>
      </c>
      <c r="Z47" s="145">
        <v>12406</v>
      </c>
      <c r="AA47" s="23">
        <v>12861</v>
      </c>
      <c r="AB47" s="23"/>
      <c r="AC47" s="23"/>
      <c r="AD47" s="23"/>
      <c r="AF47" s="23">
        <v>12861</v>
      </c>
      <c r="AG47" s="23"/>
      <c r="AH47" s="23"/>
      <c r="AI47" s="23"/>
      <c r="AK47" s="145">
        <v>7754</v>
      </c>
      <c r="AL47" s="145">
        <v>8464</v>
      </c>
      <c r="AM47" s="145">
        <v>9730.5259999999998</v>
      </c>
      <c r="AN47" s="145">
        <v>10572</v>
      </c>
      <c r="AO47" s="145">
        <v>11498</v>
      </c>
      <c r="AP47" s="145">
        <v>12406</v>
      </c>
    </row>
    <row r="48" spans="2:46" x14ac:dyDescent="0.2">
      <c r="B48" s="157" t="s">
        <v>46</v>
      </c>
      <c r="C48" s="158">
        <v>8001</v>
      </c>
      <c r="D48" s="158">
        <v>8275</v>
      </c>
      <c r="E48" s="158">
        <v>8467</v>
      </c>
      <c r="F48" s="158">
        <v>8717</v>
      </c>
      <c r="G48" s="158">
        <v>9206</v>
      </c>
      <c r="H48" s="158">
        <v>9326</v>
      </c>
      <c r="I48" s="158">
        <v>9375</v>
      </c>
      <c r="J48" s="158">
        <v>9540</v>
      </c>
      <c r="K48" s="158">
        <v>9807</v>
      </c>
      <c r="L48" s="158">
        <v>10142.184000000001</v>
      </c>
      <c r="M48" s="158">
        <v>10312.108</v>
      </c>
      <c r="N48" s="158">
        <v>10871.9</v>
      </c>
      <c r="O48" s="158">
        <v>10590</v>
      </c>
      <c r="P48" s="158">
        <v>10957</v>
      </c>
      <c r="Q48" s="158">
        <v>11313</v>
      </c>
      <c r="R48" s="158">
        <v>11825</v>
      </c>
      <c r="S48" s="158">
        <v>12268</v>
      </c>
      <c r="T48" s="158">
        <v>12429</v>
      </c>
      <c r="U48" s="158">
        <v>12664</v>
      </c>
      <c r="V48" s="158">
        <v>12797</v>
      </c>
      <c r="W48" s="158">
        <v>13027</v>
      </c>
      <c r="X48" s="158">
        <v>13210</v>
      </c>
      <c r="Y48" s="158">
        <v>13369</v>
      </c>
      <c r="Z48" s="158">
        <v>13792</v>
      </c>
      <c r="AA48" s="63">
        <v>14275</v>
      </c>
      <c r="AB48" s="63"/>
      <c r="AC48" s="63"/>
      <c r="AD48" s="63"/>
      <c r="AF48" s="63">
        <v>14275</v>
      </c>
      <c r="AG48" s="63"/>
      <c r="AH48" s="63"/>
      <c r="AI48" s="63"/>
      <c r="AK48" s="158">
        <v>8717</v>
      </c>
      <c r="AL48" s="158">
        <v>9540</v>
      </c>
      <c r="AM48" s="158">
        <v>10871.9</v>
      </c>
      <c r="AN48" s="158">
        <v>11825</v>
      </c>
      <c r="AO48" s="158">
        <v>12797</v>
      </c>
      <c r="AP48" s="158">
        <v>13792</v>
      </c>
    </row>
    <row r="49" spans="1:46" x14ac:dyDescent="0.2">
      <c r="B49" s="159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23"/>
      <c r="AB49" s="23"/>
      <c r="AC49" s="23"/>
      <c r="AD49" s="23"/>
      <c r="AF49" s="23"/>
      <c r="AG49" s="23"/>
      <c r="AH49" s="23"/>
      <c r="AI49" s="23"/>
      <c r="AK49" s="145"/>
      <c r="AL49" s="145"/>
      <c r="AM49" s="145"/>
      <c r="AN49" s="145"/>
      <c r="AO49" s="145"/>
      <c r="AP49" s="145"/>
    </row>
    <row r="50" spans="1:46" x14ac:dyDescent="0.2">
      <c r="B50" s="39" t="s">
        <v>77</v>
      </c>
      <c r="C50" s="145"/>
      <c r="D50" s="145"/>
      <c r="E50" s="145"/>
      <c r="F50" s="145"/>
      <c r="G50" s="145"/>
      <c r="H50" s="145"/>
      <c r="I50" s="145"/>
      <c r="J50" s="145"/>
      <c r="K50" s="149">
        <v>0.16700000000000001</v>
      </c>
      <c r="L50" s="149">
        <v>0.183</v>
      </c>
      <c r="M50" s="149">
        <v>0.21</v>
      </c>
      <c r="N50" s="149">
        <v>0.222</v>
      </c>
      <c r="O50" s="149">
        <v>0.25900000000000001</v>
      </c>
      <c r="P50" s="149">
        <v>0.26100000000000001</v>
      </c>
      <c r="Q50" s="149">
        <v>0.27900000000000003</v>
      </c>
      <c r="R50" s="149">
        <v>0.28799999999999998</v>
      </c>
      <c r="S50" s="160">
        <v>0.28999999999999998</v>
      </c>
      <c r="T50" s="160">
        <v>0.30099999999999999</v>
      </c>
      <c r="U50" s="160">
        <v>0.30099999999999999</v>
      </c>
      <c r="V50" s="149">
        <v>0.309</v>
      </c>
      <c r="W50" s="160">
        <v>0.311</v>
      </c>
      <c r="X50" s="160">
        <v>0.315</v>
      </c>
      <c r="Y50" s="160">
        <v>0.32200000000000001</v>
      </c>
      <c r="Z50" s="149">
        <v>0.32200000000000001</v>
      </c>
      <c r="AA50" s="46">
        <v>0.314</v>
      </c>
      <c r="AB50" s="46"/>
      <c r="AC50" s="46"/>
      <c r="AD50" s="26"/>
      <c r="AF50" s="46">
        <v>0.314</v>
      </c>
      <c r="AG50" s="46"/>
      <c r="AH50" s="46"/>
      <c r="AI50" s="26"/>
      <c r="AK50" s="149"/>
      <c r="AL50" s="149"/>
      <c r="AM50" s="149">
        <v>0.222</v>
      </c>
      <c r="AN50" s="149">
        <v>0.28799999999999998</v>
      </c>
      <c r="AO50" s="149">
        <v>0.309</v>
      </c>
      <c r="AP50" s="160">
        <v>0.32200000000000001</v>
      </c>
    </row>
    <row r="51" spans="1:46" x14ac:dyDescent="0.2">
      <c r="B51" s="39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8"/>
      <c r="AB51" s="18"/>
      <c r="AC51" s="18"/>
      <c r="AD51" s="18"/>
      <c r="AF51" s="18"/>
      <c r="AG51" s="18"/>
      <c r="AH51" s="18"/>
      <c r="AI51" s="18"/>
      <c r="AK51" s="143"/>
      <c r="AL51" s="143"/>
      <c r="AM51" s="143"/>
      <c r="AN51" s="143"/>
      <c r="AO51" s="143"/>
      <c r="AP51" s="143"/>
    </row>
    <row r="52" spans="1:46" x14ac:dyDescent="0.2">
      <c r="B52" s="134" t="s">
        <v>78</v>
      </c>
      <c r="C52" s="143"/>
      <c r="D52" s="143"/>
      <c r="E52" s="143"/>
      <c r="F52" s="143"/>
      <c r="G52" s="143"/>
      <c r="H52" s="143"/>
      <c r="I52" s="143"/>
      <c r="J52" s="143"/>
      <c r="K52" s="143"/>
      <c r="L52" s="152"/>
      <c r="M52" s="152"/>
      <c r="N52" s="152"/>
      <c r="O52" s="152"/>
      <c r="P52" s="152"/>
      <c r="Q52" s="152"/>
      <c r="R52" s="152"/>
      <c r="S52" s="152"/>
      <c r="T52" s="143"/>
      <c r="U52" s="143"/>
      <c r="V52" s="143"/>
      <c r="W52" s="143"/>
      <c r="X52" s="143"/>
      <c r="Y52" s="143"/>
      <c r="Z52" s="143"/>
      <c r="AA52" s="18"/>
      <c r="AB52" s="18"/>
      <c r="AC52" s="18"/>
      <c r="AD52" s="18"/>
      <c r="AF52" s="18"/>
      <c r="AG52" s="18"/>
      <c r="AH52" s="18"/>
      <c r="AI52" s="18"/>
      <c r="AK52" s="143"/>
      <c r="AL52" s="143"/>
      <c r="AM52" s="143"/>
      <c r="AN52" s="143"/>
      <c r="AO52" s="143"/>
      <c r="AP52" s="143"/>
    </row>
    <row r="53" spans="1:46" x14ac:dyDescent="0.2">
      <c r="B53" s="39" t="s">
        <v>44</v>
      </c>
      <c r="C53" s="145">
        <v>0</v>
      </c>
      <c r="D53" s="145">
        <v>1094</v>
      </c>
      <c r="E53" s="145">
        <v>1102</v>
      </c>
      <c r="F53" s="145">
        <v>1100</v>
      </c>
      <c r="G53" s="145">
        <v>1097</v>
      </c>
      <c r="H53" s="145">
        <v>1100</v>
      </c>
      <c r="I53" s="145">
        <v>1116</v>
      </c>
      <c r="J53" s="145">
        <v>1085</v>
      </c>
      <c r="K53" s="145">
        <v>1030</v>
      </c>
      <c r="L53" s="145">
        <v>1094</v>
      </c>
      <c r="M53" s="145">
        <v>1087</v>
      </c>
      <c r="N53" s="145">
        <v>1115</v>
      </c>
      <c r="O53" s="145">
        <v>1115</v>
      </c>
      <c r="P53" s="145">
        <v>1180</v>
      </c>
      <c r="Q53" s="145">
        <v>1160</v>
      </c>
      <c r="R53" s="145">
        <v>1171</v>
      </c>
      <c r="S53" s="145">
        <v>1088</v>
      </c>
      <c r="T53" s="145">
        <v>1138</v>
      </c>
      <c r="U53" s="145">
        <v>1146</v>
      </c>
      <c r="V53" s="145">
        <v>1139</v>
      </c>
      <c r="W53" s="145">
        <v>1070</v>
      </c>
      <c r="X53" s="145">
        <v>1103</v>
      </c>
      <c r="Y53" s="145">
        <v>1118</v>
      </c>
      <c r="Z53" s="145">
        <v>1097</v>
      </c>
      <c r="AA53" s="23">
        <v>1041</v>
      </c>
      <c r="AB53" s="23"/>
      <c r="AC53" s="23"/>
      <c r="AD53" s="23"/>
      <c r="AF53" s="23">
        <v>1041</v>
      </c>
      <c r="AG53" s="23"/>
      <c r="AH53" s="23"/>
      <c r="AI53" s="23"/>
      <c r="AK53" s="145">
        <v>1091</v>
      </c>
      <c r="AL53" s="145">
        <v>1098</v>
      </c>
      <c r="AM53" s="145">
        <v>1082</v>
      </c>
      <c r="AN53" s="145">
        <v>1155</v>
      </c>
      <c r="AO53" s="145">
        <v>1127</v>
      </c>
      <c r="AP53" s="145">
        <v>1097</v>
      </c>
      <c r="AQ53" s="101"/>
      <c r="AR53" s="101"/>
      <c r="AS53" s="101"/>
    </row>
    <row r="54" spans="1:46" x14ac:dyDescent="0.2">
      <c r="B54" s="39" t="s">
        <v>45</v>
      </c>
      <c r="C54" s="145">
        <v>0</v>
      </c>
      <c r="D54" s="145">
        <v>266</v>
      </c>
      <c r="E54" s="145">
        <v>268</v>
      </c>
      <c r="F54" s="145">
        <v>266</v>
      </c>
      <c r="G54" s="145">
        <v>257</v>
      </c>
      <c r="H54" s="145">
        <v>254</v>
      </c>
      <c r="I54" s="145">
        <v>263</v>
      </c>
      <c r="J54" s="145">
        <v>266</v>
      </c>
      <c r="K54" s="145">
        <v>266</v>
      </c>
      <c r="L54" s="145">
        <v>253</v>
      </c>
      <c r="M54" s="145">
        <v>283</v>
      </c>
      <c r="N54" s="145">
        <v>290</v>
      </c>
      <c r="O54" s="145">
        <v>307</v>
      </c>
      <c r="P54" s="145">
        <v>296</v>
      </c>
      <c r="Q54" s="145">
        <v>316</v>
      </c>
      <c r="R54" s="145">
        <v>301</v>
      </c>
      <c r="S54" s="145">
        <v>292</v>
      </c>
      <c r="T54" s="145">
        <v>298</v>
      </c>
      <c r="U54" s="145">
        <v>311</v>
      </c>
      <c r="V54" s="145">
        <v>308</v>
      </c>
      <c r="W54" s="145">
        <v>312</v>
      </c>
      <c r="X54" s="145">
        <v>320</v>
      </c>
      <c r="Y54" s="145">
        <v>331</v>
      </c>
      <c r="Z54" s="145">
        <v>330</v>
      </c>
      <c r="AA54" s="23">
        <v>317</v>
      </c>
      <c r="AB54" s="23"/>
      <c r="AC54" s="23"/>
      <c r="AD54" s="23"/>
      <c r="AF54" s="23">
        <v>317</v>
      </c>
      <c r="AG54" s="23"/>
      <c r="AH54" s="23"/>
      <c r="AI54" s="23"/>
      <c r="AK54" s="145">
        <v>265</v>
      </c>
      <c r="AL54" s="145">
        <v>260</v>
      </c>
      <c r="AM54" s="145">
        <v>273</v>
      </c>
      <c r="AN54" s="161">
        <v>306</v>
      </c>
      <c r="AO54" s="145">
        <v>302</v>
      </c>
      <c r="AP54" s="145">
        <v>323</v>
      </c>
      <c r="AQ54" s="101"/>
      <c r="AR54" s="101"/>
      <c r="AS54" s="101"/>
    </row>
    <row r="55" spans="1:46" x14ac:dyDescent="0.2">
      <c r="B55" s="157" t="s">
        <v>49</v>
      </c>
      <c r="C55" s="158">
        <v>354</v>
      </c>
      <c r="D55" s="158">
        <v>362</v>
      </c>
      <c r="E55" s="158">
        <v>363</v>
      </c>
      <c r="F55" s="158">
        <v>359</v>
      </c>
      <c r="G55" s="158">
        <v>348</v>
      </c>
      <c r="H55" s="158">
        <v>343</v>
      </c>
      <c r="I55" s="158">
        <v>354</v>
      </c>
      <c r="J55" s="158">
        <v>356</v>
      </c>
      <c r="K55" s="158">
        <v>352</v>
      </c>
      <c r="L55" s="158">
        <v>346</v>
      </c>
      <c r="M55" s="158">
        <v>372</v>
      </c>
      <c r="N55" s="158">
        <v>378</v>
      </c>
      <c r="O55" s="158">
        <v>393</v>
      </c>
      <c r="P55" s="158">
        <v>392</v>
      </c>
      <c r="Q55" s="158">
        <v>406</v>
      </c>
      <c r="R55" s="158">
        <v>393</v>
      </c>
      <c r="S55" s="158">
        <v>375</v>
      </c>
      <c r="T55" s="158">
        <v>383</v>
      </c>
      <c r="U55" s="158">
        <v>398</v>
      </c>
      <c r="V55" s="158">
        <v>392</v>
      </c>
      <c r="W55" s="158">
        <v>390</v>
      </c>
      <c r="X55" s="158">
        <v>400</v>
      </c>
      <c r="Y55" s="158">
        <v>411</v>
      </c>
      <c r="Z55" s="158">
        <v>408</v>
      </c>
      <c r="AA55" s="63">
        <v>391</v>
      </c>
      <c r="AB55" s="63"/>
      <c r="AC55" s="63"/>
      <c r="AD55" s="63"/>
      <c r="AF55" s="63">
        <v>391</v>
      </c>
      <c r="AG55" s="63"/>
      <c r="AH55" s="63"/>
      <c r="AI55" s="63"/>
      <c r="AK55" s="158">
        <v>360</v>
      </c>
      <c r="AL55" s="158">
        <v>350</v>
      </c>
      <c r="AM55" s="158">
        <v>362</v>
      </c>
      <c r="AN55" s="158">
        <v>396</v>
      </c>
      <c r="AO55" s="158">
        <v>387</v>
      </c>
      <c r="AP55" s="158">
        <v>402</v>
      </c>
      <c r="AQ55" s="101"/>
      <c r="AR55" s="101"/>
      <c r="AS55" s="101"/>
    </row>
    <row r="56" spans="1:46" x14ac:dyDescent="0.2">
      <c r="B56" s="159"/>
      <c r="C56" s="145"/>
      <c r="D56" s="145"/>
      <c r="E56" s="145"/>
      <c r="F56" s="145"/>
      <c r="G56" s="145"/>
      <c r="H56" s="145"/>
      <c r="I56" s="145"/>
      <c r="J56" s="145"/>
      <c r="K56" s="122"/>
      <c r="L56" s="122"/>
      <c r="M56" s="122"/>
      <c r="N56" s="122"/>
      <c r="O56" s="122"/>
      <c r="P56" s="122"/>
      <c r="Q56" s="122"/>
      <c r="R56" s="122"/>
      <c r="S56" s="122"/>
      <c r="T56" s="145"/>
      <c r="U56" s="162"/>
      <c r="V56" s="162"/>
      <c r="W56" s="145"/>
      <c r="X56" s="145"/>
      <c r="Y56" s="162"/>
      <c r="Z56" s="162"/>
      <c r="AA56" s="23"/>
      <c r="AB56" s="23"/>
      <c r="AC56" s="53"/>
      <c r="AD56" s="53"/>
      <c r="AF56" s="23"/>
      <c r="AG56" s="23"/>
      <c r="AH56" s="53"/>
      <c r="AI56" s="53"/>
      <c r="AK56" s="145"/>
      <c r="AL56" s="145"/>
      <c r="AM56" s="145"/>
      <c r="AN56" s="162"/>
      <c r="AO56" s="145"/>
      <c r="AP56" s="145"/>
    </row>
    <row r="57" spans="1:46" x14ac:dyDescent="0.2">
      <c r="B57" s="134" t="s">
        <v>50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62"/>
      <c r="R57" s="162"/>
      <c r="S57" s="145"/>
      <c r="T57" s="145"/>
      <c r="U57" s="162"/>
      <c r="V57" s="162"/>
      <c r="W57" s="145"/>
      <c r="X57" s="145"/>
      <c r="Y57" s="162"/>
      <c r="Z57" s="162"/>
      <c r="AA57" s="23"/>
      <c r="AB57" s="23"/>
      <c r="AC57" s="53"/>
      <c r="AD57" s="53"/>
      <c r="AF57" s="23"/>
      <c r="AG57" s="23"/>
      <c r="AH57" s="53"/>
      <c r="AI57" s="53"/>
      <c r="AK57" s="145"/>
      <c r="AL57" s="145"/>
      <c r="AM57" s="145"/>
      <c r="AN57" s="162"/>
      <c r="AO57" s="145"/>
      <c r="AP57" s="145"/>
    </row>
    <row r="58" spans="1:46" x14ac:dyDescent="0.2">
      <c r="B58" s="39" t="s">
        <v>51</v>
      </c>
      <c r="C58" s="145"/>
      <c r="D58" s="145"/>
      <c r="E58" s="145"/>
      <c r="F58" s="145"/>
      <c r="G58" s="145"/>
      <c r="H58" s="145"/>
      <c r="I58" s="145"/>
      <c r="J58" s="145"/>
      <c r="K58" s="122">
        <v>7.1</v>
      </c>
      <c r="L58" s="122">
        <v>8.9</v>
      </c>
      <c r="M58" s="122">
        <v>11.6</v>
      </c>
      <c r="N58" s="122">
        <v>13.7</v>
      </c>
      <c r="O58" s="122">
        <v>14.6</v>
      </c>
      <c r="P58" s="122">
        <v>17.8</v>
      </c>
      <c r="Q58" s="163">
        <v>21.2</v>
      </c>
      <c r="R58" s="163">
        <v>24.3</v>
      </c>
      <c r="S58" s="164">
        <v>25.8</v>
      </c>
      <c r="T58" s="164">
        <v>29</v>
      </c>
      <c r="U58" s="165">
        <v>34.4</v>
      </c>
      <c r="V58" s="163">
        <v>36.5</v>
      </c>
      <c r="W58" s="164">
        <v>38.700000000000003</v>
      </c>
      <c r="X58" s="164">
        <v>42.8</v>
      </c>
      <c r="Y58" s="165">
        <v>47.3</v>
      </c>
      <c r="Z58" s="163">
        <v>51.8</v>
      </c>
      <c r="AA58" s="166">
        <v>56.2</v>
      </c>
      <c r="AB58" s="166"/>
      <c r="AC58" s="57"/>
      <c r="AD58" s="93"/>
      <c r="AF58" s="166">
        <v>56.2</v>
      </c>
      <c r="AG58" s="166"/>
      <c r="AH58" s="57"/>
      <c r="AI58" s="93"/>
      <c r="AK58" s="145"/>
      <c r="AL58" s="122"/>
      <c r="AM58" s="122">
        <v>41.3</v>
      </c>
      <c r="AN58" s="163">
        <v>77.900000000000006</v>
      </c>
      <c r="AO58" s="122">
        <v>125.7</v>
      </c>
      <c r="AP58" s="122">
        <v>181</v>
      </c>
      <c r="AQ58" s="155"/>
      <c r="AR58" s="155"/>
      <c r="AS58" s="155"/>
      <c r="AT58" s="155"/>
    </row>
    <row r="59" spans="1:46" x14ac:dyDescent="0.2">
      <c r="B59" s="159" t="s">
        <v>52</v>
      </c>
      <c r="C59" s="145"/>
      <c r="D59" s="145"/>
      <c r="E59" s="145"/>
      <c r="F59" s="145"/>
      <c r="G59" s="145"/>
      <c r="H59" s="145"/>
      <c r="I59" s="145"/>
      <c r="J59" s="145"/>
      <c r="K59" s="122">
        <v>1.4</v>
      </c>
      <c r="L59" s="122">
        <v>1.6</v>
      </c>
      <c r="M59" s="122">
        <v>1.8</v>
      </c>
      <c r="N59" s="122">
        <v>1.9</v>
      </c>
      <c r="O59" s="122">
        <v>1.8</v>
      </c>
      <c r="P59" s="122">
        <v>2.1</v>
      </c>
      <c r="Q59" s="163">
        <v>2.2000000000000002</v>
      </c>
      <c r="R59" s="163">
        <v>2.4</v>
      </c>
      <c r="S59" s="164">
        <v>2.4</v>
      </c>
      <c r="T59" s="164">
        <v>2.5</v>
      </c>
      <c r="U59" s="165">
        <v>2.9</v>
      </c>
      <c r="V59" s="163">
        <v>3</v>
      </c>
      <c r="W59" s="164">
        <v>3.2</v>
      </c>
      <c r="X59" s="164">
        <v>3.3</v>
      </c>
      <c r="Y59" s="165">
        <v>3.5</v>
      </c>
      <c r="Z59" s="163">
        <v>3.8</v>
      </c>
      <c r="AA59" s="166">
        <v>4.0999999999999996</v>
      </c>
      <c r="AB59" s="166"/>
      <c r="AC59" s="57"/>
      <c r="AD59" s="93"/>
      <c r="AF59" s="166">
        <v>4.0999999999999996</v>
      </c>
      <c r="AG59" s="166"/>
      <c r="AH59" s="57"/>
      <c r="AI59" s="93"/>
      <c r="AK59" s="145"/>
      <c r="AL59" s="122"/>
      <c r="AM59" s="122">
        <v>1.7</v>
      </c>
      <c r="AN59" s="163">
        <v>2.1</v>
      </c>
      <c r="AO59" s="122">
        <v>2.7</v>
      </c>
      <c r="AP59" s="164">
        <v>3.5</v>
      </c>
      <c r="AQ59" s="155"/>
      <c r="AR59" s="155"/>
      <c r="AS59" s="155"/>
    </row>
    <row r="60" spans="1:46" x14ac:dyDescent="0.2">
      <c r="B60" s="39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8"/>
      <c r="AB60" s="18"/>
      <c r="AC60" s="18"/>
      <c r="AD60" s="18"/>
      <c r="AF60" s="18"/>
      <c r="AG60" s="18"/>
      <c r="AH60" s="18"/>
      <c r="AI60" s="18"/>
      <c r="AK60" s="143"/>
      <c r="AL60" s="143"/>
      <c r="AM60" s="143"/>
      <c r="AN60" s="143"/>
      <c r="AO60" s="143"/>
      <c r="AP60" s="143"/>
    </row>
    <row r="61" spans="1:46" x14ac:dyDescent="0.2">
      <c r="A61" s="118"/>
      <c r="B61" s="39" t="s">
        <v>53</v>
      </c>
      <c r="C61" s="147"/>
      <c r="D61" s="147"/>
      <c r="E61" s="147"/>
      <c r="F61" s="147"/>
      <c r="G61" s="147">
        <v>0.13</v>
      </c>
      <c r="H61" s="147">
        <v>0.15</v>
      </c>
      <c r="I61" s="147">
        <v>0.17</v>
      </c>
      <c r="J61" s="147">
        <v>0.19</v>
      </c>
      <c r="K61" s="147">
        <v>0.22</v>
      </c>
      <c r="L61" s="147">
        <v>0.25</v>
      </c>
      <c r="M61" s="147">
        <v>0.28000000000000003</v>
      </c>
      <c r="N61" s="147">
        <v>0.3</v>
      </c>
      <c r="O61" s="147">
        <v>0.37</v>
      </c>
      <c r="P61" s="147">
        <v>0.4</v>
      </c>
      <c r="Q61" s="147">
        <v>0.43</v>
      </c>
      <c r="R61" s="147">
        <v>0.45</v>
      </c>
      <c r="S61" s="147">
        <v>0.47</v>
      </c>
      <c r="T61" s="147">
        <v>0.49</v>
      </c>
      <c r="U61" s="147">
        <v>0.51</v>
      </c>
      <c r="V61" s="147">
        <v>0.52</v>
      </c>
      <c r="W61" s="147">
        <v>0.52</v>
      </c>
      <c r="X61" s="147">
        <v>0.53</v>
      </c>
      <c r="Y61" s="147">
        <v>0.54</v>
      </c>
      <c r="Z61" s="147">
        <v>0.55000000000000004</v>
      </c>
      <c r="AA61" s="68">
        <v>0.56000000000000005</v>
      </c>
      <c r="AB61" s="68"/>
      <c r="AC61" s="68"/>
      <c r="AD61" s="68"/>
      <c r="AF61" s="68">
        <v>0.56000000000000005</v>
      </c>
      <c r="AG61" s="68"/>
      <c r="AH61" s="68"/>
      <c r="AI61" s="68"/>
      <c r="AK61" s="147"/>
      <c r="AL61" s="147">
        <f>J61</f>
        <v>0.19</v>
      </c>
      <c r="AM61" s="147">
        <f>N61</f>
        <v>0.3</v>
      </c>
      <c r="AN61" s="147">
        <f>R61</f>
        <v>0.45</v>
      </c>
      <c r="AO61" s="147">
        <v>0.52</v>
      </c>
      <c r="AP61" s="147">
        <v>0.55000000000000004</v>
      </c>
    </row>
    <row r="62" spans="1:46" x14ac:dyDescent="0.2">
      <c r="A62" s="118"/>
      <c r="B62" s="39" t="s">
        <v>69</v>
      </c>
      <c r="C62" s="147"/>
      <c r="D62" s="147"/>
      <c r="E62" s="147"/>
      <c r="F62" s="147"/>
      <c r="G62" s="147"/>
      <c r="H62" s="147"/>
      <c r="I62" s="147"/>
      <c r="J62" s="147"/>
      <c r="K62" s="145">
        <v>663</v>
      </c>
      <c r="L62" s="145">
        <v>782</v>
      </c>
      <c r="M62" s="145">
        <v>828</v>
      </c>
      <c r="N62" s="145">
        <v>1375</v>
      </c>
      <c r="O62" s="145">
        <v>1778</v>
      </c>
      <c r="P62" s="145">
        <v>1917</v>
      </c>
      <c r="Q62" s="145">
        <v>2049</v>
      </c>
      <c r="R62" s="145">
        <v>2384</v>
      </c>
      <c r="S62" s="145">
        <v>2439</v>
      </c>
      <c r="T62" s="145">
        <v>2593</v>
      </c>
      <c r="U62" s="145">
        <v>3094</v>
      </c>
      <c r="V62" s="145">
        <v>3293</v>
      </c>
      <c r="W62" s="145">
        <v>4114</v>
      </c>
      <c r="X62" s="145">
        <v>4418</v>
      </c>
      <c r="Y62" s="145">
        <v>4877</v>
      </c>
      <c r="Z62" s="145">
        <v>5400</v>
      </c>
      <c r="AA62" s="23">
        <v>5600</v>
      </c>
      <c r="AB62" s="23"/>
      <c r="AC62" s="23"/>
      <c r="AD62" s="23"/>
      <c r="AF62" s="23">
        <v>5600</v>
      </c>
      <c r="AG62" s="23"/>
      <c r="AH62" s="23"/>
      <c r="AI62" s="23"/>
      <c r="AK62" s="147"/>
      <c r="AL62" s="147"/>
      <c r="AM62" s="145">
        <v>1375</v>
      </c>
      <c r="AN62" s="145">
        <v>2384</v>
      </c>
      <c r="AO62" s="145">
        <v>3293</v>
      </c>
      <c r="AP62" s="145">
        <v>5400</v>
      </c>
    </row>
    <row r="63" spans="1:46" x14ac:dyDescent="0.2">
      <c r="B63" s="39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8"/>
      <c r="AB63" s="18"/>
      <c r="AC63" s="18"/>
      <c r="AD63" s="18"/>
      <c r="AF63" s="18"/>
      <c r="AG63" s="18"/>
      <c r="AH63" s="18"/>
      <c r="AI63" s="18"/>
      <c r="AK63" s="143"/>
      <c r="AL63" s="143"/>
      <c r="AM63" s="143"/>
      <c r="AN63" s="143"/>
      <c r="AO63" s="143"/>
      <c r="AP63" s="143"/>
    </row>
    <row r="65" spans="3:33" x14ac:dyDescent="0.2"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95"/>
      <c r="X65" s="95"/>
      <c r="AA65" s="167"/>
      <c r="AB65" s="167"/>
      <c r="AF65" s="167"/>
      <c r="AG65" s="167"/>
    </row>
    <row r="66" spans="3:33" x14ac:dyDescent="0.2"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</row>
    <row r="67" spans="3:33" x14ac:dyDescent="0.2"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</row>
    <row r="68" spans="3:33" x14ac:dyDescent="0.2"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</row>
    <row r="69" spans="3:33" x14ac:dyDescent="0.2"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</row>
    <row r="70" spans="3:33" x14ac:dyDescent="0.2"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</row>
    <row r="71" spans="3:33" x14ac:dyDescent="0.2"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</row>
    <row r="72" spans="3:33" x14ac:dyDescent="0.2"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</row>
    <row r="73" spans="3:33" x14ac:dyDescent="0.2"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</row>
  </sheetData>
  <mergeCells count="17">
    <mergeCell ref="AP5:AP6"/>
    <mergeCell ref="AF5:AI5"/>
    <mergeCell ref="AK5:AK6"/>
    <mergeCell ref="AL5:AL6"/>
    <mergeCell ref="AM5:AM6"/>
    <mergeCell ref="AN5:AN6"/>
    <mergeCell ref="AO5:AO6"/>
    <mergeCell ref="W4:Z4"/>
    <mergeCell ref="AA4:AD4"/>
    <mergeCell ref="AF4:AI4"/>
    <mergeCell ref="C5:F5"/>
    <mergeCell ref="G5:J5"/>
    <mergeCell ref="K5:N5"/>
    <mergeCell ref="O5:R5"/>
    <mergeCell ref="S5:V5"/>
    <mergeCell ref="W5:Z5"/>
    <mergeCell ref="AA5:AD5"/>
  </mergeCells>
  <pageMargins left="0.7" right="0.7" top="0.75" bottom="0.75" header="0.3" footer="0.3"/>
  <pageSetup paperSize="8" scale="53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82"/>
  <sheetViews>
    <sheetView zoomScale="80" zoomScaleNormal="80" workbookViewId="0">
      <pane xSplit="2" ySplit="6" topLeftCell="K7" activePane="bottomRight" state="frozen"/>
      <selection pane="topRight" activeCell="C1" sqref="C1"/>
      <selection pane="bottomLeft" activeCell="A7" sqref="A7"/>
      <selection pane="bottomRight" activeCell="AF42" sqref="AF42"/>
    </sheetView>
  </sheetViews>
  <sheetFormatPr defaultRowHeight="12.75" x14ac:dyDescent="0.2"/>
  <cols>
    <col min="1" max="1" width="3.28515625" style="94" customWidth="1"/>
    <col min="2" max="2" width="43.140625" style="94" customWidth="1"/>
    <col min="3" max="10" width="9.28515625" style="94" hidden="1" customWidth="1"/>
    <col min="11" max="19" width="9.28515625" style="94" customWidth="1"/>
    <col min="20" max="20" width="8.85546875" style="94" customWidth="1"/>
    <col min="21" max="26" width="9.28515625" style="94" customWidth="1"/>
    <col min="27" max="30" width="9.28515625" style="1" customWidth="1"/>
    <col min="31" max="31" width="9.28515625" style="79" customWidth="1"/>
    <col min="32" max="35" width="9.28515625" style="1" customWidth="1"/>
    <col min="36" max="36" width="9.28515625" style="168" customWidth="1"/>
    <col min="37" max="46" width="9.28515625" style="94" customWidth="1"/>
    <col min="47" max="52" width="9.140625" style="94"/>
    <col min="53" max="53" width="12.28515625" style="94" bestFit="1" customWidth="1"/>
    <col min="54" max="16384" width="9.140625" style="94"/>
  </cols>
  <sheetData>
    <row r="1" spans="1:63" x14ac:dyDescent="0.2">
      <c r="C1" s="96"/>
      <c r="D1" s="96"/>
      <c r="E1" s="96"/>
      <c r="F1" s="96"/>
      <c r="G1" s="96"/>
      <c r="H1" s="96"/>
      <c r="I1" s="96"/>
      <c r="J1" s="96"/>
      <c r="K1" s="96"/>
      <c r="L1" s="130"/>
      <c r="M1" s="98"/>
      <c r="N1" s="118"/>
      <c r="O1" s="98"/>
      <c r="P1" s="98"/>
      <c r="Q1" s="98"/>
      <c r="R1" s="98"/>
      <c r="S1" s="98"/>
      <c r="T1" s="130"/>
      <c r="U1" s="96"/>
      <c r="V1" s="96"/>
      <c r="W1" s="96"/>
      <c r="X1" s="96"/>
      <c r="Y1" s="96"/>
      <c r="Z1" s="96"/>
      <c r="AA1" s="2"/>
      <c r="AB1" s="2"/>
      <c r="AC1" s="2"/>
      <c r="AD1" s="2"/>
      <c r="AE1" s="78"/>
      <c r="AF1" s="2"/>
      <c r="AG1" s="2"/>
      <c r="AH1" s="2"/>
      <c r="AI1" s="2"/>
      <c r="AJ1" s="2"/>
      <c r="AK1" s="96"/>
      <c r="AL1" s="98"/>
      <c r="AM1" s="130"/>
      <c r="AN1" s="130"/>
      <c r="AO1" s="130"/>
      <c r="AP1" s="130"/>
    </row>
    <row r="2" spans="1:63" x14ac:dyDescent="0.2"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118"/>
      <c r="O2" s="98"/>
      <c r="P2" s="98"/>
      <c r="Q2" s="98"/>
      <c r="R2" s="98"/>
      <c r="S2" s="98"/>
      <c r="T2" s="98"/>
      <c r="U2" s="98"/>
      <c r="V2" s="98"/>
      <c r="W2" s="98"/>
      <c r="X2" s="98"/>
      <c r="Y2" s="335"/>
      <c r="Z2" s="335"/>
      <c r="AA2" s="335"/>
      <c r="AB2" s="201"/>
      <c r="AC2" s="201"/>
      <c r="AD2" s="201"/>
      <c r="AE2" s="89"/>
      <c r="AF2" s="335"/>
      <c r="AG2" s="201"/>
      <c r="AH2" s="201"/>
      <c r="AI2" s="201"/>
      <c r="AJ2" s="201"/>
      <c r="AK2" s="98"/>
      <c r="AL2" s="98"/>
      <c r="AM2" s="98"/>
      <c r="AN2" s="130"/>
      <c r="AO2" s="130"/>
      <c r="AP2" s="98"/>
      <c r="AQ2" s="96"/>
    </row>
    <row r="3" spans="1:63" x14ac:dyDescent="0.2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118"/>
      <c r="O3" s="130"/>
      <c r="P3" s="130"/>
      <c r="Q3" s="130"/>
      <c r="R3" s="130"/>
      <c r="S3" s="130"/>
      <c r="T3" s="98"/>
      <c r="U3" s="98"/>
      <c r="V3" s="98"/>
      <c r="W3" s="98"/>
      <c r="X3" s="98"/>
      <c r="Y3" s="337"/>
      <c r="Z3" s="337"/>
      <c r="AA3" s="337"/>
      <c r="AB3" s="201"/>
      <c r="AC3" s="201"/>
      <c r="AD3" s="201"/>
      <c r="AE3" s="89"/>
      <c r="AF3" s="337"/>
      <c r="AG3" s="201"/>
      <c r="AH3" s="201"/>
      <c r="AI3" s="201"/>
      <c r="AJ3" s="201"/>
      <c r="AK3" s="98"/>
      <c r="AL3" s="98"/>
      <c r="AM3" s="98"/>
      <c r="AN3" s="98"/>
      <c r="AO3" s="98"/>
      <c r="AP3" s="98"/>
    </row>
    <row r="4" spans="1:63" x14ac:dyDescent="0.2">
      <c r="B4" s="133" t="s">
        <v>94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387"/>
      <c r="X4" s="387"/>
      <c r="Y4" s="387"/>
      <c r="Z4" s="387"/>
      <c r="AA4" s="363" t="s">
        <v>1</v>
      </c>
      <c r="AB4" s="363"/>
      <c r="AC4" s="363"/>
      <c r="AD4" s="363"/>
      <c r="AE4" s="200"/>
      <c r="AF4" s="363" t="s">
        <v>2</v>
      </c>
      <c r="AG4" s="363"/>
      <c r="AH4" s="363"/>
      <c r="AI4" s="363"/>
      <c r="AK4" s="104"/>
      <c r="AL4" s="104"/>
      <c r="AM4" s="104"/>
      <c r="AN4" s="104"/>
      <c r="AO4" s="104"/>
      <c r="AP4" s="199"/>
    </row>
    <row r="5" spans="1:63" x14ac:dyDescent="0.2">
      <c r="B5" s="134"/>
      <c r="C5" s="388">
        <v>2013</v>
      </c>
      <c r="D5" s="388"/>
      <c r="E5" s="388"/>
      <c r="F5" s="388"/>
      <c r="G5" s="389">
        <v>2014</v>
      </c>
      <c r="H5" s="389"/>
      <c r="I5" s="389"/>
      <c r="J5" s="389"/>
      <c r="K5" s="390">
        <v>2015</v>
      </c>
      <c r="L5" s="390"/>
      <c r="M5" s="390"/>
      <c r="N5" s="390"/>
      <c r="O5" s="403">
        <v>2016</v>
      </c>
      <c r="P5" s="391"/>
      <c r="Q5" s="391"/>
      <c r="R5" s="391"/>
      <c r="S5" s="404">
        <v>2017</v>
      </c>
      <c r="T5" s="392"/>
      <c r="U5" s="392"/>
      <c r="V5" s="392"/>
      <c r="W5" s="402">
        <v>2018</v>
      </c>
      <c r="X5" s="393"/>
      <c r="Y5" s="393"/>
      <c r="Z5" s="393"/>
      <c r="AA5" s="380">
        <v>2019</v>
      </c>
      <c r="AB5" s="356"/>
      <c r="AC5" s="356"/>
      <c r="AD5" s="356"/>
      <c r="AE5" s="198"/>
      <c r="AF5" s="380">
        <v>2019</v>
      </c>
      <c r="AG5" s="356"/>
      <c r="AH5" s="356"/>
      <c r="AI5" s="356"/>
      <c r="AJ5" s="198"/>
      <c r="AK5" s="396" t="s">
        <v>3</v>
      </c>
      <c r="AL5" s="398" t="s">
        <v>4</v>
      </c>
      <c r="AM5" s="399" t="s">
        <v>5</v>
      </c>
      <c r="AN5" s="400" t="s">
        <v>6</v>
      </c>
      <c r="AO5" s="401" t="s">
        <v>7</v>
      </c>
      <c r="AP5" s="394" t="s">
        <v>8</v>
      </c>
    </row>
    <row r="6" spans="1:63" x14ac:dyDescent="0.2">
      <c r="B6" s="135" t="s">
        <v>93</v>
      </c>
      <c r="C6" s="136" t="s">
        <v>10</v>
      </c>
      <c r="D6" s="136" t="s">
        <v>11</v>
      </c>
      <c r="E6" s="136" t="s">
        <v>12</v>
      </c>
      <c r="F6" s="136" t="s">
        <v>13</v>
      </c>
      <c r="G6" s="137" t="s">
        <v>10</v>
      </c>
      <c r="H6" s="137" t="s">
        <v>11</v>
      </c>
      <c r="I6" s="137" t="s">
        <v>12</v>
      </c>
      <c r="J6" s="137" t="s">
        <v>13</v>
      </c>
      <c r="K6" s="138" t="s">
        <v>10</v>
      </c>
      <c r="L6" s="138" t="s">
        <v>11</v>
      </c>
      <c r="M6" s="138" t="s">
        <v>12</v>
      </c>
      <c r="N6" s="138" t="s">
        <v>13</v>
      </c>
      <c r="O6" s="139" t="s">
        <v>10</v>
      </c>
      <c r="P6" s="139" t="s">
        <v>11</v>
      </c>
      <c r="Q6" s="139" t="s">
        <v>12</v>
      </c>
      <c r="R6" s="139" t="s">
        <v>13</v>
      </c>
      <c r="S6" s="140" t="s">
        <v>10</v>
      </c>
      <c r="T6" s="140" t="s">
        <v>11</v>
      </c>
      <c r="U6" s="140" t="s">
        <v>12</v>
      </c>
      <c r="V6" s="140" t="s">
        <v>13</v>
      </c>
      <c r="W6" s="141" t="s">
        <v>10</v>
      </c>
      <c r="X6" s="141" t="s">
        <v>11</v>
      </c>
      <c r="Y6" s="141" t="s">
        <v>12</v>
      </c>
      <c r="Z6" s="141" t="s">
        <v>13</v>
      </c>
      <c r="AA6" s="90" t="s">
        <v>10</v>
      </c>
      <c r="AB6" s="90" t="s">
        <v>11</v>
      </c>
      <c r="AC6" s="90" t="s">
        <v>12</v>
      </c>
      <c r="AD6" s="90" t="s">
        <v>13</v>
      </c>
      <c r="AE6" s="197"/>
      <c r="AF6" s="90" t="s">
        <v>10</v>
      </c>
      <c r="AG6" s="90" t="s">
        <v>11</v>
      </c>
      <c r="AH6" s="90" t="s">
        <v>12</v>
      </c>
      <c r="AI6" s="90" t="s">
        <v>13</v>
      </c>
      <c r="AJ6" s="197"/>
      <c r="AK6" s="397"/>
      <c r="AL6" s="397"/>
      <c r="AM6" s="397"/>
      <c r="AN6" s="397"/>
      <c r="AO6" s="397"/>
      <c r="AP6" s="395"/>
    </row>
    <row r="7" spans="1:63" x14ac:dyDescent="0.2">
      <c r="B7" s="39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8"/>
      <c r="AB7" s="18"/>
      <c r="AC7" s="18"/>
      <c r="AD7" s="18"/>
      <c r="AF7" s="18"/>
      <c r="AG7" s="18"/>
      <c r="AH7" s="18"/>
      <c r="AI7" s="18"/>
      <c r="AJ7" s="170"/>
      <c r="AK7" s="143"/>
      <c r="AL7" s="143"/>
      <c r="AM7" s="143"/>
      <c r="AN7" s="143"/>
      <c r="AO7" s="143"/>
      <c r="AP7" s="143"/>
    </row>
    <row r="8" spans="1:63" x14ac:dyDescent="0.2">
      <c r="B8" s="144" t="s">
        <v>14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8"/>
      <c r="AB8" s="18"/>
      <c r="AC8" s="18"/>
      <c r="AD8" s="18"/>
      <c r="AF8" s="18"/>
      <c r="AG8" s="18"/>
      <c r="AH8" s="18"/>
      <c r="AI8" s="18"/>
      <c r="AJ8" s="170"/>
      <c r="AK8" s="143"/>
      <c r="AL8" s="143"/>
      <c r="AM8" s="143"/>
      <c r="AN8" s="143"/>
      <c r="AO8" s="143"/>
      <c r="AP8" s="143"/>
    </row>
    <row r="9" spans="1:63" x14ac:dyDescent="0.2">
      <c r="B9" s="39" t="s">
        <v>15</v>
      </c>
      <c r="C9" s="145">
        <v>10806</v>
      </c>
      <c r="D9" s="145">
        <v>11594</v>
      </c>
      <c r="E9" s="145">
        <v>11734</v>
      </c>
      <c r="F9" s="145">
        <v>11037</v>
      </c>
      <c r="G9" s="145">
        <v>11685</v>
      </c>
      <c r="H9" s="145">
        <v>12267</v>
      </c>
      <c r="I9" s="145">
        <v>12148</v>
      </c>
      <c r="J9" s="145">
        <v>13324</v>
      </c>
      <c r="K9" s="145">
        <v>12163</v>
      </c>
      <c r="L9" s="145">
        <v>12952</v>
      </c>
      <c r="M9" s="145">
        <v>13408.62</v>
      </c>
      <c r="N9" s="145">
        <v>13871</v>
      </c>
      <c r="O9" s="145">
        <v>11835</v>
      </c>
      <c r="P9" s="145">
        <v>12435</v>
      </c>
      <c r="Q9" s="145">
        <v>13859</v>
      </c>
      <c r="R9" s="145">
        <v>14551</v>
      </c>
      <c r="S9" s="145">
        <v>15469</v>
      </c>
      <c r="T9" s="145">
        <v>16803</v>
      </c>
      <c r="U9" s="145">
        <v>17480</v>
      </c>
      <c r="V9" s="145">
        <v>18595</v>
      </c>
      <c r="W9" s="145">
        <v>16282.39</v>
      </c>
      <c r="X9" s="145">
        <v>16540.53</v>
      </c>
      <c r="Y9" s="145">
        <v>17518.509999999998</v>
      </c>
      <c r="Z9" s="145">
        <v>17640.87</v>
      </c>
      <c r="AA9" s="145">
        <v>18291</v>
      </c>
      <c r="AB9" s="23"/>
      <c r="AC9" s="23"/>
      <c r="AD9" s="23"/>
      <c r="AE9" s="89"/>
      <c r="AF9" s="145">
        <v>18291</v>
      </c>
      <c r="AG9" s="23"/>
      <c r="AH9" s="23"/>
      <c r="AI9" s="23"/>
      <c r="AJ9" s="89"/>
      <c r="AK9" s="145">
        <v>45171</v>
      </c>
      <c r="AL9" s="145">
        <v>49423</v>
      </c>
      <c r="AM9" s="145">
        <v>52395</v>
      </c>
      <c r="AN9" s="145">
        <v>52682</v>
      </c>
      <c r="AO9" s="145">
        <v>68348</v>
      </c>
      <c r="AP9" s="145">
        <v>67982.3</v>
      </c>
      <c r="AQ9" s="179"/>
      <c r="AR9" s="148"/>
      <c r="AS9" s="180"/>
      <c r="AT9" s="180"/>
      <c r="AU9" s="180"/>
      <c r="AV9" s="180"/>
      <c r="AW9" s="180"/>
      <c r="AX9" s="180"/>
      <c r="AY9" s="180"/>
      <c r="AZ9" s="180"/>
      <c r="BA9" s="196"/>
      <c r="BB9" s="180"/>
      <c r="BC9" s="180"/>
      <c r="BD9" s="180"/>
      <c r="BE9" s="180"/>
      <c r="BF9" s="180"/>
      <c r="BG9" s="180"/>
      <c r="BH9" s="180"/>
      <c r="BI9" s="180"/>
      <c r="BJ9" s="180"/>
      <c r="BK9" s="180"/>
    </row>
    <row r="10" spans="1:63" x14ac:dyDescent="0.2">
      <c r="A10" s="118"/>
      <c r="B10" s="39" t="s">
        <v>17</v>
      </c>
      <c r="C10" s="146">
        <v>0.02</v>
      </c>
      <c r="D10" s="146">
        <v>0.02</v>
      </c>
      <c r="E10" s="146">
        <v>0.03</v>
      </c>
      <c r="F10" s="146">
        <v>0.04</v>
      </c>
      <c r="G10" s="146">
        <v>0.04</v>
      </c>
      <c r="H10" s="146">
        <v>0.05</v>
      </c>
      <c r="I10" s="146">
        <v>0.06</v>
      </c>
      <c r="J10" s="146">
        <v>0.08</v>
      </c>
      <c r="K10" s="146">
        <v>0.1</v>
      </c>
      <c r="L10" s="146">
        <v>0.09</v>
      </c>
      <c r="M10" s="178">
        <v>0.1</v>
      </c>
      <c r="N10" s="178">
        <v>0.1</v>
      </c>
      <c r="O10" s="147">
        <v>0.12</v>
      </c>
      <c r="P10" s="146">
        <v>0.12</v>
      </c>
      <c r="Q10" s="178">
        <v>0.14000000000000001</v>
      </c>
      <c r="R10" s="178">
        <v>0.15</v>
      </c>
      <c r="S10" s="146">
        <v>0.17399999999999999</v>
      </c>
      <c r="T10" s="146">
        <v>0.184</v>
      </c>
      <c r="U10" s="146">
        <v>0.20300000000000001</v>
      </c>
      <c r="V10" s="146">
        <v>0.218</v>
      </c>
      <c r="W10" s="146">
        <v>0.23480000000000001</v>
      </c>
      <c r="X10" s="146">
        <v>0.2429</v>
      </c>
      <c r="Y10" s="146">
        <v>0.2492</v>
      </c>
      <c r="Z10" s="147">
        <v>0.26440000000000002</v>
      </c>
      <c r="AA10" s="146">
        <v>0.27610000000000001</v>
      </c>
      <c r="AB10" s="33"/>
      <c r="AC10" s="33"/>
      <c r="AD10" s="68"/>
      <c r="AE10" s="336"/>
      <c r="AF10" s="146">
        <v>0.27610000000000001</v>
      </c>
      <c r="AG10" s="33"/>
      <c r="AH10" s="33"/>
      <c r="AI10" s="68"/>
      <c r="AJ10" s="336"/>
      <c r="AK10" s="146">
        <v>0.03</v>
      </c>
      <c r="AL10" s="146">
        <v>0.06</v>
      </c>
      <c r="AM10" s="146">
        <v>0.1</v>
      </c>
      <c r="AN10" s="146">
        <v>0.13</v>
      </c>
      <c r="AO10" s="146">
        <v>0.2</v>
      </c>
      <c r="AP10" s="147">
        <v>0.24779999999999999</v>
      </c>
      <c r="AQ10" s="174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</row>
    <row r="11" spans="1:63" ht="14.25" x14ac:dyDescent="0.2">
      <c r="A11" s="118"/>
      <c r="B11" s="39" t="s">
        <v>92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78"/>
      <c r="N11" s="178"/>
      <c r="O11" s="145">
        <v>14751</v>
      </c>
      <c r="P11" s="145">
        <v>15113</v>
      </c>
      <c r="Q11" s="145">
        <v>16385</v>
      </c>
      <c r="R11" s="145">
        <v>15051</v>
      </c>
      <c r="S11" s="145">
        <v>15377</v>
      </c>
      <c r="T11" s="162"/>
      <c r="U11" s="162"/>
      <c r="V11" s="145"/>
      <c r="W11" s="145"/>
      <c r="X11" s="145"/>
      <c r="Y11" s="145"/>
      <c r="Z11" s="194"/>
      <c r="AA11" s="146"/>
      <c r="AB11" s="23"/>
      <c r="AC11" s="23"/>
      <c r="AD11" s="119"/>
      <c r="AE11" s="195"/>
      <c r="AF11" s="146"/>
      <c r="AG11" s="23"/>
      <c r="AH11" s="23"/>
      <c r="AI11" s="119"/>
      <c r="AJ11" s="195"/>
      <c r="AK11" s="146"/>
      <c r="AL11" s="146"/>
      <c r="AM11" s="146"/>
      <c r="AN11" s="194">
        <v>61300</v>
      </c>
      <c r="AO11" s="194">
        <v>68255</v>
      </c>
      <c r="AP11" s="145"/>
      <c r="AQ11" s="179"/>
    </row>
    <row r="12" spans="1:63" x14ac:dyDescent="0.2">
      <c r="B12" s="39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8"/>
      <c r="AC12" s="18"/>
      <c r="AD12" s="18"/>
      <c r="AF12" s="143"/>
      <c r="AG12" s="18"/>
      <c r="AH12" s="18"/>
      <c r="AI12" s="18"/>
      <c r="AJ12" s="79"/>
      <c r="AK12" s="143"/>
      <c r="AL12" s="143"/>
      <c r="AM12" s="143"/>
      <c r="AN12" s="143"/>
      <c r="AO12" s="143"/>
      <c r="AP12" s="143"/>
      <c r="AQ12" s="169"/>
    </row>
    <row r="13" spans="1:63" x14ac:dyDescent="0.2">
      <c r="B13" s="39" t="s">
        <v>19</v>
      </c>
      <c r="C13" s="145">
        <v>4104</v>
      </c>
      <c r="D13" s="145">
        <v>4219</v>
      </c>
      <c r="E13" s="145">
        <v>4713</v>
      </c>
      <c r="F13" s="145">
        <v>2945</v>
      </c>
      <c r="G13" s="145">
        <v>4675</v>
      </c>
      <c r="H13" s="145">
        <v>4853</v>
      </c>
      <c r="I13" s="145">
        <v>4861</v>
      </c>
      <c r="J13" s="145">
        <v>4523</v>
      </c>
      <c r="K13" s="145">
        <v>4554</v>
      </c>
      <c r="L13" s="145">
        <v>4748.7</v>
      </c>
      <c r="M13" s="145">
        <v>4831.55</v>
      </c>
      <c r="N13" s="145">
        <v>4979</v>
      </c>
      <c r="O13" s="145">
        <v>3981</v>
      </c>
      <c r="P13" s="145">
        <v>4005</v>
      </c>
      <c r="Q13" s="145">
        <v>4488</v>
      </c>
      <c r="R13" s="145">
        <v>1874</v>
      </c>
      <c r="S13" s="145">
        <v>2722</v>
      </c>
      <c r="T13" s="145">
        <v>2670</v>
      </c>
      <c r="U13" s="145">
        <v>3883</v>
      </c>
      <c r="V13" s="145">
        <v>3735</v>
      </c>
      <c r="W13" s="145">
        <v>2933.61</v>
      </c>
      <c r="X13" s="145">
        <v>4071.5</v>
      </c>
      <c r="Y13" s="145">
        <v>4687.973</v>
      </c>
      <c r="Z13" s="145">
        <v>4956.6899999999996</v>
      </c>
      <c r="AA13" s="145">
        <v>5317</v>
      </c>
      <c r="AB13" s="23"/>
      <c r="AC13" s="23"/>
      <c r="AD13" s="23"/>
      <c r="AE13" s="89"/>
      <c r="AF13" s="145">
        <v>7148</v>
      </c>
      <c r="AG13" s="23"/>
      <c r="AH13" s="23"/>
      <c r="AI13" s="23"/>
      <c r="AJ13" s="89"/>
      <c r="AK13" s="145">
        <v>15981</v>
      </c>
      <c r="AL13" s="145">
        <v>18913</v>
      </c>
      <c r="AM13" s="145">
        <v>19113</v>
      </c>
      <c r="AN13" s="145">
        <v>14348</v>
      </c>
      <c r="AO13" s="145">
        <v>13010</v>
      </c>
      <c r="AP13" s="145">
        <v>16649.78</v>
      </c>
      <c r="AQ13" s="179"/>
      <c r="AR13" s="148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</row>
    <row r="14" spans="1:63" x14ac:dyDescent="0.2">
      <c r="B14" s="39" t="s">
        <v>20</v>
      </c>
      <c r="C14" s="149">
        <v>0.37980000000000003</v>
      </c>
      <c r="D14" s="149">
        <v>0.3639</v>
      </c>
      <c r="E14" s="149">
        <v>0.4017</v>
      </c>
      <c r="F14" s="149">
        <v>0.26679999999999998</v>
      </c>
      <c r="G14" s="149">
        <v>0.40010000000000001</v>
      </c>
      <c r="H14" s="149">
        <v>0.39560000000000001</v>
      </c>
      <c r="I14" s="149">
        <v>0.40010000000000001</v>
      </c>
      <c r="J14" s="149">
        <v>0.33900000000000002</v>
      </c>
      <c r="K14" s="149">
        <v>0.37440000000000001</v>
      </c>
      <c r="L14" s="149">
        <v>0.36659999999999998</v>
      </c>
      <c r="M14" s="149">
        <v>0.36</v>
      </c>
      <c r="N14" s="149">
        <v>0.35899999999999999</v>
      </c>
      <c r="O14" s="149">
        <v>0.33600000000000002</v>
      </c>
      <c r="P14" s="149">
        <v>0.32200000000000001</v>
      </c>
      <c r="Q14" s="149">
        <v>0.32400000000000001</v>
      </c>
      <c r="R14" s="149">
        <v>0.129</v>
      </c>
      <c r="S14" s="149">
        <v>0.17599999999999999</v>
      </c>
      <c r="T14" s="149">
        <v>0.159</v>
      </c>
      <c r="U14" s="149">
        <v>0.222</v>
      </c>
      <c r="V14" s="149">
        <v>0.20100000000000001</v>
      </c>
      <c r="W14" s="149">
        <v>0.1802</v>
      </c>
      <c r="X14" s="149">
        <v>0.2462</v>
      </c>
      <c r="Y14" s="149">
        <v>0.2676</v>
      </c>
      <c r="Z14" s="149">
        <v>0.28100000000000003</v>
      </c>
      <c r="AA14" s="149">
        <v>0.29099999999999998</v>
      </c>
      <c r="AB14" s="26"/>
      <c r="AC14" s="26"/>
      <c r="AD14" s="26"/>
      <c r="AE14" s="78"/>
      <c r="AF14" s="149">
        <v>0.39100000000000001</v>
      </c>
      <c r="AG14" s="26"/>
      <c r="AH14" s="26"/>
      <c r="AI14" s="26"/>
      <c r="AJ14" s="78"/>
      <c r="AK14" s="149">
        <v>0.35399999999999998</v>
      </c>
      <c r="AL14" s="149">
        <v>0.38300000000000001</v>
      </c>
      <c r="AM14" s="149">
        <v>0.36499999999999999</v>
      </c>
      <c r="AN14" s="149">
        <v>0.27200000000000002</v>
      </c>
      <c r="AO14" s="149">
        <v>0.19</v>
      </c>
      <c r="AP14" s="149">
        <v>0.24490000000000001</v>
      </c>
      <c r="AQ14" s="183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</row>
    <row r="15" spans="1:63" ht="14.25" x14ac:dyDescent="0.2">
      <c r="B15" s="39" t="s">
        <v>91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5">
        <v>2221</v>
      </c>
      <c r="P15" s="145">
        <v>1922</v>
      </c>
      <c r="Q15" s="145">
        <v>2734</v>
      </c>
      <c r="R15" s="145">
        <v>-1288</v>
      </c>
      <c r="S15" s="145">
        <v>2363</v>
      </c>
      <c r="T15" s="162"/>
      <c r="U15" s="162"/>
      <c r="V15" s="145"/>
      <c r="W15" s="145"/>
      <c r="X15" s="145"/>
      <c r="Y15" s="145"/>
      <c r="Z15" s="145"/>
      <c r="AA15" s="145"/>
      <c r="AB15" s="23"/>
      <c r="AC15" s="23"/>
      <c r="AD15" s="23"/>
      <c r="AE15" s="89"/>
      <c r="AF15" s="145"/>
      <c r="AG15" s="23"/>
      <c r="AH15" s="23"/>
      <c r="AI15" s="23"/>
      <c r="AJ15" s="89"/>
      <c r="AK15" s="149"/>
      <c r="AL15" s="149"/>
      <c r="AM15" s="149"/>
      <c r="AN15" s="145">
        <v>5589</v>
      </c>
      <c r="AO15" s="145">
        <v>12651</v>
      </c>
      <c r="AP15" s="145"/>
      <c r="AQ15" s="179"/>
    </row>
    <row r="16" spans="1:63" x14ac:dyDescent="0.2">
      <c r="B16" s="39" t="s">
        <v>90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>
        <v>0.151</v>
      </c>
      <c r="P16" s="149">
        <v>0.127</v>
      </c>
      <c r="Q16" s="149">
        <v>0.16700000000000001</v>
      </c>
      <c r="R16" s="149">
        <v>-8.5999999999999993E-2</v>
      </c>
      <c r="S16" s="149">
        <v>0.154</v>
      </c>
      <c r="T16" s="162"/>
      <c r="U16" s="162"/>
      <c r="V16" s="149"/>
      <c r="W16" s="149"/>
      <c r="X16" s="149"/>
      <c r="Y16" s="149"/>
      <c r="Z16" s="149"/>
      <c r="AA16" s="149"/>
      <c r="AB16" s="26"/>
      <c r="AC16" s="26"/>
      <c r="AD16" s="26"/>
      <c r="AE16" s="78"/>
      <c r="AF16" s="149"/>
      <c r="AG16" s="26"/>
      <c r="AH16" s="26"/>
      <c r="AI16" s="26"/>
      <c r="AJ16" s="78"/>
      <c r="AK16" s="149"/>
      <c r="AL16" s="149"/>
      <c r="AM16" s="149"/>
      <c r="AN16" s="149">
        <v>9.0999999999999998E-2</v>
      </c>
      <c r="AO16" s="149">
        <v>0.185</v>
      </c>
      <c r="AP16" s="149"/>
      <c r="AQ16" s="183"/>
    </row>
    <row r="17" spans="2:63" x14ac:dyDescent="0.2">
      <c r="B17" s="39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8"/>
      <c r="AC17" s="18"/>
      <c r="AD17" s="18"/>
      <c r="AF17" s="143"/>
      <c r="AG17" s="18"/>
      <c r="AH17" s="18"/>
      <c r="AI17" s="18"/>
      <c r="AJ17" s="79"/>
      <c r="AK17" s="143"/>
      <c r="AL17" s="143"/>
      <c r="AM17" s="143"/>
      <c r="AN17" s="143"/>
      <c r="AO17" s="143"/>
      <c r="AP17" s="143"/>
      <c r="AQ17" s="169"/>
    </row>
    <row r="18" spans="2:63" x14ac:dyDescent="0.2">
      <c r="B18" s="39" t="s">
        <v>21</v>
      </c>
      <c r="C18" s="152">
        <v>2212</v>
      </c>
      <c r="D18" s="152">
        <v>2309</v>
      </c>
      <c r="E18" s="152">
        <v>2692</v>
      </c>
      <c r="F18" s="152">
        <v>698</v>
      </c>
      <c r="G18" s="152">
        <v>2386</v>
      </c>
      <c r="H18" s="152">
        <v>2389</v>
      </c>
      <c r="I18" s="152">
        <v>2311</v>
      </c>
      <c r="J18" s="152">
        <v>1766</v>
      </c>
      <c r="K18" s="152">
        <v>1988</v>
      </c>
      <c r="L18" s="152">
        <v>1959</v>
      </c>
      <c r="M18" s="152">
        <v>2034</v>
      </c>
      <c r="N18" s="152">
        <v>2143</v>
      </c>
      <c r="O18" s="193">
        <v>687</v>
      </c>
      <c r="P18" s="193">
        <v>308</v>
      </c>
      <c r="Q18" s="193">
        <v>525</v>
      </c>
      <c r="R18" s="193">
        <v>-5404</v>
      </c>
      <c r="S18" s="193">
        <v>-1599</v>
      </c>
      <c r="T18" s="152">
        <v>-1237</v>
      </c>
      <c r="U18" s="152">
        <v>214</v>
      </c>
      <c r="V18" s="152">
        <v>-28</v>
      </c>
      <c r="W18" s="152">
        <v>-935</v>
      </c>
      <c r="X18" s="152">
        <v>-38</v>
      </c>
      <c r="Y18" s="152">
        <v>430</v>
      </c>
      <c r="Z18" s="152">
        <v>-41</v>
      </c>
      <c r="AA18" s="145">
        <v>1194</v>
      </c>
      <c r="AB18" s="91"/>
      <c r="AC18" s="91"/>
      <c r="AD18" s="91"/>
      <c r="AE18" s="89"/>
      <c r="AF18" s="145">
        <v>1683</v>
      </c>
      <c r="AG18" s="91"/>
      <c r="AH18" s="91"/>
      <c r="AI18" s="91"/>
      <c r="AJ18" s="89"/>
      <c r="AK18" s="145">
        <v>7910</v>
      </c>
      <c r="AL18" s="145">
        <v>8852</v>
      </c>
      <c r="AM18" s="145">
        <v>8123</v>
      </c>
      <c r="AN18" s="145">
        <v>-3884</v>
      </c>
      <c r="AO18" s="145">
        <v>-2651</v>
      </c>
      <c r="AP18" s="145">
        <v>-585</v>
      </c>
      <c r="AQ18" s="169"/>
    </row>
    <row r="19" spans="2:63" x14ac:dyDescent="0.2">
      <c r="B19" s="39" t="s">
        <v>22</v>
      </c>
      <c r="C19" s="149">
        <v>0.20499999999999999</v>
      </c>
      <c r="D19" s="149">
        <v>0.19900000000000001</v>
      </c>
      <c r="E19" s="149">
        <v>0.22900000000000001</v>
      </c>
      <c r="F19" s="149">
        <v>6.3E-2</v>
      </c>
      <c r="G19" s="149">
        <v>0.20399999999999999</v>
      </c>
      <c r="H19" s="149">
        <v>0.19500000000000001</v>
      </c>
      <c r="I19" s="149">
        <v>0.19</v>
      </c>
      <c r="J19" s="149">
        <v>0.13300000000000001</v>
      </c>
      <c r="K19" s="149">
        <v>0.16300000000000001</v>
      </c>
      <c r="L19" s="149">
        <v>0.151</v>
      </c>
      <c r="M19" s="149">
        <v>0.152</v>
      </c>
      <c r="N19" s="149">
        <v>0.154</v>
      </c>
      <c r="O19" s="149">
        <v>5.8000000000000003E-2</v>
      </c>
      <c r="P19" s="149">
        <v>2.5000000000000001E-2</v>
      </c>
      <c r="Q19" s="149">
        <v>3.7999999999999999E-2</v>
      </c>
      <c r="R19" s="149">
        <v>-0.371</v>
      </c>
      <c r="S19" s="149">
        <v>-0.10299999999999999</v>
      </c>
      <c r="T19" s="149">
        <v>-7.3999999999999996E-2</v>
      </c>
      <c r="U19" s="149">
        <v>1.2E-2</v>
      </c>
      <c r="V19" s="149">
        <v>-2E-3</v>
      </c>
      <c r="W19" s="149">
        <v>-5.7000000000000002E-2</v>
      </c>
      <c r="X19" s="149">
        <v>-2E-3</v>
      </c>
      <c r="Y19" s="149">
        <v>2.5000000000000001E-2</v>
      </c>
      <c r="Z19" s="149">
        <v>-2E-3</v>
      </c>
      <c r="AA19" s="149">
        <v>6.5000000000000002E-2</v>
      </c>
      <c r="AB19" s="26"/>
      <c r="AC19" s="26"/>
      <c r="AD19" s="26"/>
      <c r="AE19" s="78"/>
      <c r="AF19" s="149">
        <v>9.1999999999999998E-2</v>
      </c>
      <c r="AG19" s="26"/>
      <c r="AH19" s="26"/>
      <c r="AI19" s="26"/>
      <c r="AJ19" s="78"/>
      <c r="AK19" s="149">
        <v>0.17499999999999999</v>
      </c>
      <c r="AL19" s="149">
        <v>0.17899999999999999</v>
      </c>
      <c r="AM19" s="149">
        <v>0.155</v>
      </c>
      <c r="AN19" s="149">
        <v>-7.3999999999999996E-2</v>
      </c>
      <c r="AO19" s="149">
        <v>-3.9E-2</v>
      </c>
      <c r="AP19" s="149">
        <v>-8.9999999999999993E-3</v>
      </c>
      <c r="AQ19" s="169"/>
    </row>
    <row r="20" spans="2:63" ht="14.25" x14ac:dyDescent="0.2">
      <c r="B20" s="39" t="s">
        <v>89</v>
      </c>
      <c r="C20" s="143"/>
      <c r="D20" s="143"/>
      <c r="E20" s="143"/>
      <c r="F20" s="143"/>
      <c r="G20" s="143"/>
      <c r="H20" s="143"/>
      <c r="I20" s="143"/>
      <c r="J20" s="143"/>
      <c r="K20" s="18"/>
      <c r="L20" s="18"/>
      <c r="M20" s="18"/>
      <c r="N20" s="18"/>
      <c r="O20" s="91">
        <v>-1627</v>
      </c>
      <c r="P20" s="91">
        <v>-2473</v>
      </c>
      <c r="Q20" s="91">
        <v>-1820</v>
      </c>
      <c r="R20" s="91">
        <v>-8410</v>
      </c>
      <c r="S20" s="91">
        <v>-1787</v>
      </c>
      <c r="T20" s="18"/>
      <c r="U20" s="18"/>
      <c r="V20" s="18"/>
      <c r="W20" s="18"/>
      <c r="X20" s="18"/>
      <c r="Y20" s="18"/>
      <c r="Z20" s="18"/>
      <c r="AA20" s="143"/>
      <c r="AB20" s="18"/>
      <c r="AC20" s="18"/>
      <c r="AD20" s="18"/>
      <c r="AF20" s="143"/>
      <c r="AG20" s="18"/>
      <c r="AH20" s="18"/>
      <c r="AI20" s="18"/>
      <c r="AJ20" s="79"/>
      <c r="AK20" s="18"/>
      <c r="AL20" s="18"/>
      <c r="AM20" s="18"/>
      <c r="AN20" s="91">
        <v>-14330</v>
      </c>
      <c r="AO20" s="91">
        <v>-2838</v>
      </c>
      <c r="AP20" s="18"/>
      <c r="AQ20" s="169"/>
      <c r="AR20" s="101"/>
      <c r="AS20" s="101"/>
    </row>
    <row r="21" spans="2:63" x14ac:dyDescent="0.2">
      <c r="B21" s="39" t="s">
        <v>88</v>
      </c>
      <c r="C21" s="143"/>
      <c r="D21" s="143"/>
      <c r="E21" s="143"/>
      <c r="F21" s="143"/>
      <c r="G21" s="143"/>
      <c r="H21" s="143"/>
      <c r="I21" s="143"/>
      <c r="J21" s="143"/>
      <c r="K21" s="18"/>
      <c r="L21" s="18"/>
      <c r="M21" s="18"/>
      <c r="N21" s="18"/>
      <c r="O21" s="151">
        <v>-0.11</v>
      </c>
      <c r="P21" s="151">
        <v>-0.16400000000000001</v>
      </c>
      <c r="Q21" s="151">
        <v>-0.111</v>
      </c>
      <c r="R21" s="151">
        <v>-0.55900000000000005</v>
      </c>
      <c r="S21" s="151">
        <v>-0.11600000000000001</v>
      </c>
      <c r="T21" s="18"/>
      <c r="U21" s="18"/>
      <c r="V21" s="18"/>
      <c r="W21" s="18"/>
      <c r="X21" s="18"/>
      <c r="Y21" s="18"/>
      <c r="Z21" s="18"/>
      <c r="AA21" s="143"/>
      <c r="AB21" s="18"/>
      <c r="AC21" s="18"/>
      <c r="AD21" s="18"/>
      <c r="AF21" s="143"/>
      <c r="AG21" s="18"/>
      <c r="AH21" s="18"/>
      <c r="AI21" s="18"/>
      <c r="AJ21" s="79"/>
      <c r="AK21" s="18"/>
      <c r="AL21" s="18"/>
      <c r="AM21" s="18"/>
      <c r="AN21" s="26">
        <v>-0.23400000000000001</v>
      </c>
      <c r="AO21" s="26">
        <v>-4.2000000000000003E-2</v>
      </c>
      <c r="AP21" s="18"/>
      <c r="AQ21" s="169"/>
      <c r="AR21" s="96"/>
      <c r="AS21" s="96"/>
    </row>
    <row r="22" spans="2:63" x14ac:dyDescent="0.2">
      <c r="B22" s="39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8"/>
      <c r="AC22" s="18"/>
      <c r="AD22" s="18"/>
      <c r="AF22" s="143"/>
      <c r="AG22" s="18"/>
      <c r="AH22" s="18"/>
      <c r="AI22" s="18"/>
      <c r="AJ22" s="79"/>
      <c r="AK22" s="143"/>
      <c r="AL22" s="143"/>
      <c r="AM22" s="143"/>
      <c r="AN22" s="143"/>
      <c r="AO22" s="143"/>
      <c r="AP22" s="143"/>
      <c r="AQ22" s="169"/>
    </row>
    <row r="23" spans="2:63" x14ac:dyDescent="0.2">
      <c r="B23" s="39" t="s">
        <v>62</v>
      </c>
      <c r="C23" s="145">
        <v>1131</v>
      </c>
      <c r="D23" s="145">
        <v>1108</v>
      </c>
      <c r="E23" s="145">
        <v>1424</v>
      </c>
      <c r="F23" s="145">
        <v>-12</v>
      </c>
      <c r="G23" s="145">
        <v>1044</v>
      </c>
      <c r="H23" s="145">
        <v>1137</v>
      </c>
      <c r="I23" s="145">
        <v>1303</v>
      </c>
      <c r="J23" s="145">
        <v>913</v>
      </c>
      <c r="K23" s="145">
        <v>927</v>
      </c>
      <c r="L23" s="145">
        <v>939.3</v>
      </c>
      <c r="M23" s="145">
        <v>1131</v>
      </c>
      <c r="N23" s="145">
        <v>1006</v>
      </c>
      <c r="O23" s="145">
        <v>397</v>
      </c>
      <c r="P23" s="145">
        <v>-34</v>
      </c>
      <c r="Q23" s="145">
        <v>18</v>
      </c>
      <c r="R23" s="145">
        <v>-4272</v>
      </c>
      <c r="S23" s="145">
        <v>-1711</v>
      </c>
      <c r="T23" s="145">
        <v>685</v>
      </c>
      <c r="U23" s="145">
        <v>-469</v>
      </c>
      <c r="V23" s="145">
        <v>-1348</v>
      </c>
      <c r="W23" s="145">
        <v>-1348.72</v>
      </c>
      <c r="X23" s="145">
        <v>-502.82</v>
      </c>
      <c r="Y23" s="145">
        <v>4961.38</v>
      </c>
      <c r="Z23" s="145">
        <v>-962.49</v>
      </c>
      <c r="AA23" s="145">
        <v>115</v>
      </c>
      <c r="AB23" s="23"/>
      <c r="AC23" s="23"/>
      <c r="AD23" s="23"/>
      <c r="AE23" s="89"/>
      <c r="AF23" s="145">
        <v>-246</v>
      </c>
      <c r="AG23" s="23"/>
      <c r="AH23" s="23"/>
      <c r="AI23" s="23"/>
      <c r="AJ23" s="89"/>
      <c r="AK23" s="145">
        <v>3652</v>
      </c>
      <c r="AL23" s="145">
        <v>4397</v>
      </c>
      <c r="AM23" s="145">
        <v>4004</v>
      </c>
      <c r="AN23" s="145">
        <v>-3892</v>
      </c>
      <c r="AO23" s="145">
        <v>-2843</v>
      </c>
      <c r="AP23" s="145">
        <v>2147.35</v>
      </c>
      <c r="AQ23" s="179"/>
      <c r="AR23" s="99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</row>
    <row r="24" spans="2:63" x14ac:dyDescent="0.2">
      <c r="B24" s="39" t="s">
        <v>76</v>
      </c>
      <c r="C24" s="149">
        <v>0.1047</v>
      </c>
      <c r="D24" s="149">
        <v>9.5600000000000004E-2</v>
      </c>
      <c r="E24" s="149">
        <v>0.12139999999999999</v>
      </c>
      <c r="F24" s="149">
        <v>-1.1000000000000001E-3</v>
      </c>
      <c r="G24" s="149">
        <v>8.9300000000000004E-2</v>
      </c>
      <c r="H24" s="149">
        <v>9.2700000000000005E-2</v>
      </c>
      <c r="I24" s="149">
        <v>0.10730000000000001</v>
      </c>
      <c r="J24" s="149">
        <v>6.8500000000000005E-2</v>
      </c>
      <c r="K24" s="149">
        <v>7.6200000000000004E-2</v>
      </c>
      <c r="L24" s="149">
        <v>7.2499999999999995E-2</v>
      </c>
      <c r="M24" s="149">
        <v>8.4000000000000005E-2</v>
      </c>
      <c r="N24" s="149">
        <v>7.2999999999999995E-2</v>
      </c>
      <c r="O24" s="149">
        <v>3.4000000000000002E-2</v>
      </c>
      <c r="P24" s="149">
        <v>-3.0000000000000001E-3</v>
      </c>
      <c r="Q24" s="149">
        <v>1E-3</v>
      </c>
      <c r="R24" s="149">
        <v>-0.29399999999999998</v>
      </c>
      <c r="S24" s="149">
        <v>-0.111</v>
      </c>
      <c r="T24" s="149">
        <v>4.1000000000000002E-2</v>
      </c>
      <c r="U24" s="149">
        <v>-2.7E-2</v>
      </c>
      <c r="V24" s="149">
        <v>-7.2999999999999995E-2</v>
      </c>
      <c r="W24" s="149">
        <v>-8.2799999999999999E-2</v>
      </c>
      <c r="X24" s="149">
        <v>-3.04E-2</v>
      </c>
      <c r="Y24" s="149">
        <v>0.28320000000000001</v>
      </c>
      <c r="Z24" s="149">
        <v>-5.4600000000000003E-2</v>
      </c>
      <c r="AA24" s="149">
        <v>6.0000000000000001E-3</v>
      </c>
      <c r="AB24" s="26"/>
      <c r="AC24" s="26"/>
      <c r="AD24" s="26"/>
      <c r="AE24" s="78"/>
      <c r="AF24" s="149">
        <v>-1.2999999999999999E-2</v>
      </c>
      <c r="AG24" s="26"/>
      <c r="AH24" s="26"/>
      <c r="AI24" s="26"/>
      <c r="AJ24" s="78"/>
      <c r="AK24" s="149">
        <v>8.1000000000000003E-2</v>
      </c>
      <c r="AL24" s="149">
        <v>8.8999999999999996E-2</v>
      </c>
      <c r="AM24" s="149">
        <v>7.5999999999999998E-2</v>
      </c>
      <c r="AN24" s="149">
        <v>-7.3999999999999996E-2</v>
      </c>
      <c r="AO24" s="149">
        <v>-4.2000000000000003E-2</v>
      </c>
      <c r="AP24" s="149">
        <v>3.1600000000000003E-2</v>
      </c>
      <c r="AQ24" s="183"/>
      <c r="AR24" s="99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</row>
    <row r="25" spans="2:63" ht="14.25" x14ac:dyDescent="0.2">
      <c r="B25" s="39" t="s">
        <v>87</v>
      </c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5">
        <v>-2385</v>
      </c>
      <c r="P25" s="145">
        <v>-3324</v>
      </c>
      <c r="Q25" s="145">
        <v>-2905</v>
      </c>
      <c r="R25" s="145">
        <v>-7110</v>
      </c>
      <c r="S25" s="145">
        <v>-1485</v>
      </c>
      <c r="T25" s="162"/>
      <c r="U25" s="162"/>
      <c r="V25" s="145"/>
      <c r="W25" s="145"/>
      <c r="X25" s="145"/>
      <c r="Y25" s="145"/>
      <c r="Z25" s="145"/>
      <c r="AA25" s="145"/>
      <c r="AB25" s="23"/>
      <c r="AC25" s="23"/>
      <c r="AD25" s="23"/>
      <c r="AE25" s="89"/>
      <c r="AF25" s="145"/>
      <c r="AG25" s="23"/>
      <c r="AH25" s="23"/>
      <c r="AI25" s="23"/>
      <c r="AJ25" s="89"/>
      <c r="AK25" s="149"/>
      <c r="AL25" s="149"/>
      <c r="AM25" s="149"/>
      <c r="AN25" s="145">
        <v>-15724</v>
      </c>
      <c r="AO25" s="145">
        <v>-2617</v>
      </c>
      <c r="AP25" s="145"/>
    </row>
    <row r="26" spans="2:63" x14ac:dyDescent="0.2">
      <c r="B26" s="39" t="s">
        <v>86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>
        <v>-0.161</v>
      </c>
      <c r="P26" s="149">
        <v>-0.22</v>
      </c>
      <c r="Q26" s="149">
        <v>-0.17699999999999999</v>
      </c>
      <c r="R26" s="149">
        <v>-0.47199999999999998</v>
      </c>
      <c r="S26" s="149">
        <v>-9.7000000000000003E-2</v>
      </c>
      <c r="T26" s="162"/>
      <c r="U26" s="162"/>
      <c r="V26" s="149"/>
      <c r="W26" s="149"/>
      <c r="X26" s="149"/>
      <c r="Y26" s="149"/>
      <c r="Z26" s="149"/>
      <c r="AA26" s="149"/>
      <c r="AB26" s="26"/>
      <c r="AC26" s="26"/>
      <c r="AD26" s="26"/>
      <c r="AE26" s="78"/>
      <c r="AF26" s="149"/>
      <c r="AG26" s="26"/>
      <c r="AH26" s="26"/>
      <c r="AI26" s="26"/>
      <c r="AJ26" s="78"/>
      <c r="AK26" s="149"/>
      <c r="AL26" s="149"/>
      <c r="AM26" s="149"/>
      <c r="AN26" s="149">
        <v>-0.25700000000000001</v>
      </c>
      <c r="AO26" s="149">
        <v>-3.7999999999999999E-2</v>
      </c>
      <c r="AP26" s="149"/>
    </row>
    <row r="27" spans="2:63" x14ac:dyDescent="0.2">
      <c r="B27" s="39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8"/>
      <c r="AC27" s="18"/>
      <c r="AD27" s="18"/>
      <c r="AF27" s="143"/>
      <c r="AG27" s="18"/>
      <c r="AH27" s="18"/>
      <c r="AI27" s="18"/>
      <c r="AJ27" s="79"/>
      <c r="AK27" s="143"/>
      <c r="AL27" s="143"/>
      <c r="AM27" s="143"/>
      <c r="AN27" s="143"/>
      <c r="AO27" s="143"/>
      <c r="AP27" s="143"/>
    </row>
    <row r="28" spans="2:63" x14ac:dyDescent="0.2">
      <c r="B28" s="39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43"/>
      <c r="AB28" s="151"/>
      <c r="AC28" s="151"/>
      <c r="AD28" s="151"/>
      <c r="AE28" s="80"/>
      <c r="AF28" s="143"/>
      <c r="AG28" s="151"/>
      <c r="AH28" s="151"/>
      <c r="AI28" s="151"/>
      <c r="AJ28" s="80"/>
      <c r="AK28" s="192"/>
      <c r="AL28" s="192"/>
      <c r="AM28" s="192"/>
      <c r="AN28" s="192"/>
      <c r="AO28" s="192"/>
      <c r="AP28" s="192"/>
    </row>
    <row r="29" spans="2:63" ht="14.25" x14ac:dyDescent="0.2">
      <c r="B29" s="144" t="s">
        <v>85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9"/>
      <c r="N29" s="149"/>
      <c r="O29" s="143"/>
      <c r="P29" s="143"/>
      <c r="Q29" s="149"/>
      <c r="R29" s="149"/>
      <c r="S29" s="143"/>
      <c r="T29" s="143"/>
      <c r="U29" s="143"/>
      <c r="V29" s="149"/>
      <c r="W29" s="149"/>
      <c r="X29" s="149"/>
      <c r="Y29" s="149"/>
      <c r="Z29" s="149"/>
      <c r="AA29" s="149"/>
      <c r="AB29" s="26"/>
      <c r="AC29" s="26"/>
      <c r="AD29" s="26"/>
      <c r="AE29" s="78"/>
      <c r="AF29" s="149"/>
      <c r="AG29" s="26"/>
      <c r="AH29" s="26"/>
      <c r="AI29" s="26"/>
      <c r="AJ29" s="78"/>
      <c r="AK29" s="143"/>
      <c r="AL29" s="143"/>
      <c r="AM29" s="143"/>
      <c r="AN29" s="143"/>
      <c r="AO29" s="143"/>
      <c r="AP29" s="143"/>
    </row>
    <row r="30" spans="2:63" x14ac:dyDescent="0.2">
      <c r="B30" s="39" t="s">
        <v>26</v>
      </c>
      <c r="C30" s="149">
        <v>0.38400000000000001</v>
      </c>
      <c r="D30" s="149">
        <v>0.4</v>
      </c>
      <c r="E30" s="149">
        <v>0.33800000000000002</v>
      </c>
      <c r="F30" s="149">
        <v>0.36899999999999999</v>
      </c>
      <c r="G30" s="149">
        <v>0.32300000000000001</v>
      </c>
      <c r="H30" s="149">
        <v>0.311</v>
      </c>
      <c r="I30" s="149">
        <v>0.254</v>
      </c>
      <c r="J30" s="149">
        <v>0.3</v>
      </c>
      <c r="K30" s="149">
        <v>0.23400000000000001</v>
      </c>
      <c r="L30" s="149">
        <v>0.23499999999999999</v>
      </c>
      <c r="M30" s="149">
        <v>0.28199999999999997</v>
      </c>
      <c r="N30" s="149">
        <v>0.29499999999999998</v>
      </c>
      <c r="O30" s="149">
        <v>0.218</v>
      </c>
      <c r="P30" s="149">
        <v>0.255</v>
      </c>
      <c r="Q30" s="149">
        <v>0.29699999999999999</v>
      </c>
      <c r="R30" s="149">
        <v>0.309</v>
      </c>
      <c r="S30" s="149">
        <v>0.27600000000000002</v>
      </c>
      <c r="T30" s="149">
        <v>0.28699999999999998</v>
      </c>
      <c r="U30" s="149">
        <v>0.27900000000000003</v>
      </c>
      <c r="V30" s="149">
        <v>0.34799999999999998</v>
      </c>
      <c r="W30" s="149">
        <v>0.2127</v>
      </c>
      <c r="X30" s="149">
        <v>0.1963</v>
      </c>
      <c r="Y30" s="149">
        <v>0.18210000000000001</v>
      </c>
      <c r="Z30" s="149">
        <v>0.19040000000000001</v>
      </c>
      <c r="AA30" s="149">
        <v>0.19600000000000001</v>
      </c>
      <c r="AB30" s="26"/>
      <c r="AC30" s="26"/>
      <c r="AD30" s="26"/>
      <c r="AE30" s="78"/>
      <c r="AF30" s="149">
        <v>0.19600000000000001</v>
      </c>
      <c r="AG30" s="26"/>
      <c r="AH30" s="26"/>
      <c r="AI30" s="26"/>
      <c r="AJ30" s="78"/>
      <c r="AK30" s="149">
        <v>0.372</v>
      </c>
      <c r="AL30" s="149">
        <v>0.34399999999999997</v>
      </c>
      <c r="AM30" s="149">
        <v>0.26300000000000001</v>
      </c>
      <c r="AN30" s="149">
        <v>0.27300000000000002</v>
      </c>
      <c r="AO30" s="149">
        <v>0.29899999999999999</v>
      </c>
      <c r="AP30" s="149">
        <v>0.19500000000000001</v>
      </c>
      <c r="AQ30" s="183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</row>
    <row r="31" spans="2:63" x14ac:dyDescent="0.2">
      <c r="B31" s="39" t="s">
        <v>27</v>
      </c>
      <c r="C31" s="149">
        <v>4.2999999999999997E-2</v>
      </c>
      <c r="D31" s="149">
        <v>3.6999999999999998E-2</v>
      </c>
      <c r="E31" s="149">
        <v>4.7E-2</v>
      </c>
      <c r="F31" s="149">
        <v>5.0999999999999997E-2</v>
      </c>
      <c r="G31" s="149">
        <v>4.3999999999999997E-2</v>
      </c>
      <c r="H31" s="149">
        <v>5.1999999999999998E-2</v>
      </c>
      <c r="I31" s="149">
        <v>0.129</v>
      </c>
      <c r="J31" s="149">
        <v>0.13200000000000001</v>
      </c>
      <c r="K31" s="149">
        <v>0.13100000000000001</v>
      </c>
      <c r="L31" s="149">
        <v>0.121</v>
      </c>
      <c r="M31" s="149">
        <v>0.129</v>
      </c>
      <c r="N31" s="149">
        <v>0.13100000000000001</v>
      </c>
      <c r="O31" s="149">
        <v>0.13100000000000001</v>
      </c>
      <c r="P31" s="149">
        <v>0.13700000000000001</v>
      </c>
      <c r="Q31" s="149">
        <v>0.126</v>
      </c>
      <c r="R31" s="149">
        <v>0.15</v>
      </c>
      <c r="S31" s="149">
        <v>0.157</v>
      </c>
      <c r="T31" s="149">
        <v>0.157</v>
      </c>
      <c r="U31" s="149">
        <v>0.157</v>
      </c>
      <c r="V31" s="149">
        <v>0.17699999999999999</v>
      </c>
      <c r="W31" s="149">
        <v>0.22040000000000001</v>
      </c>
      <c r="X31" s="149">
        <v>0.1772</v>
      </c>
      <c r="Y31" s="149">
        <v>0.1706</v>
      </c>
      <c r="Z31" s="149">
        <v>0.15040000000000001</v>
      </c>
      <c r="AA31" s="149">
        <v>0.13500000000000001</v>
      </c>
      <c r="AB31" s="26"/>
      <c r="AC31" s="26"/>
      <c r="AD31" s="26"/>
      <c r="AE31" s="78"/>
      <c r="AF31" s="149">
        <v>0.13500000000000001</v>
      </c>
      <c r="AG31" s="26"/>
      <c r="AH31" s="26"/>
      <c r="AI31" s="26"/>
      <c r="AJ31" s="78"/>
      <c r="AK31" s="149">
        <v>4.4999999999999998E-2</v>
      </c>
      <c r="AL31" s="149">
        <v>5.0999999999999997E-2</v>
      </c>
      <c r="AM31" s="149">
        <v>0.128</v>
      </c>
      <c r="AN31" s="149">
        <v>0.13600000000000001</v>
      </c>
      <c r="AO31" s="149">
        <v>0.16300000000000001</v>
      </c>
      <c r="AP31" s="149">
        <v>0.1789</v>
      </c>
      <c r="AQ31" s="183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</row>
    <row r="32" spans="2:63" x14ac:dyDescent="0.2">
      <c r="B32" s="39" t="s">
        <v>28</v>
      </c>
      <c r="C32" s="149">
        <v>9.0999999999999998E-2</v>
      </c>
      <c r="D32" s="149">
        <v>9.5000000000000001E-2</v>
      </c>
      <c r="E32" s="149">
        <v>9.8000000000000004E-2</v>
      </c>
      <c r="F32" s="149">
        <v>0.108</v>
      </c>
      <c r="G32" s="149">
        <v>0.11600000000000001</v>
      </c>
      <c r="H32" s="149">
        <v>0.113</v>
      </c>
      <c r="I32" s="149">
        <v>0.11700000000000001</v>
      </c>
      <c r="J32" s="149">
        <v>0.122</v>
      </c>
      <c r="K32" s="149">
        <v>0.13600000000000001</v>
      </c>
      <c r="L32" s="149">
        <v>0.14000000000000001</v>
      </c>
      <c r="M32" s="149">
        <v>0.13</v>
      </c>
      <c r="N32" s="149">
        <v>0.109</v>
      </c>
      <c r="O32" s="149">
        <v>0.16900000000000001</v>
      </c>
      <c r="P32" s="149">
        <v>0.161</v>
      </c>
      <c r="Q32" s="149">
        <v>0.13100000000000001</v>
      </c>
      <c r="R32" s="149">
        <v>0.189</v>
      </c>
      <c r="S32" s="149">
        <v>0.27400000000000002</v>
      </c>
      <c r="T32" s="149">
        <v>0.28699999999999998</v>
      </c>
      <c r="U32" s="149">
        <v>0.24399999999999999</v>
      </c>
      <c r="V32" s="149">
        <v>0.19</v>
      </c>
      <c r="W32" s="149">
        <v>0.27650000000000002</v>
      </c>
      <c r="X32" s="149">
        <v>0.27179999999999999</v>
      </c>
      <c r="Y32" s="149">
        <v>0.2389</v>
      </c>
      <c r="Z32" s="149">
        <v>0.27489999999999998</v>
      </c>
      <c r="AA32" s="149">
        <v>0.26400000000000001</v>
      </c>
      <c r="AB32" s="26"/>
      <c r="AC32" s="26"/>
      <c r="AD32" s="26"/>
      <c r="AE32" s="78"/>
      <c r="AF32" s="149">
        <v>0.16700000000000001</v>
      </c>
      <c r="AG32" s="26"/>
      <c r="AH32" s="26"/>
      <c r="AI32" s="26"/>
      <c r="AJ32" s="78"/>
      <c r="AK32" s="149">
        <v>9.8000000000000004E-2</v>
      </c>
      <c r="AL32" s="149">
        <v>0.109</v>
      </c>
      <c r="AM32" s="149">
        <v>0.128</v>
      </c>
      <c r="AN32" s="149">
        <v>0.16200000000000001</v>
      </c>
      <c r="AO32" s="149">
        <v>0.247</v>
      </c>
      <c r="AP32" s="149">
        <v>0.26529999999999998</v>
      </c>
      <c r="AQ32" s="183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</row>
    <row r="33" spans="2:63" x14ac:dyDescent="0.2">
      <c r="B33" s="39" t="s">
        <v>29</v>
      </c>
      <c r="C33" s="149">
        <v>5.1999999999999998E-2</v>
      </c>
      <c r="D33" s="149">
        <v>5.6000000000000001E-2</v>
      </c>
      <c r="E33" s="149">
        <v>5.2999999999999999E-2</v>
      </c>
      <c r="F33" s="149">
        <v>5.3999999999999999E-2</v>
      </c>
      <c r="G33" s="149">
        <v>5.5E-2</v>
      </c>
      <c r="H33" s="149">
        <v>5.7000000000000002E-2</v>
      </c>
      <c r="I33" s="149">
        <v>4.7E-2</v>
      </c>
      <c r="J33" s="149">
        <v>5.5E-2</v>
      </c>
      <c r="K33" s="149">
        <v>0.05</v>
      </c>
      <c r="L33" s="149">
        <v>5.1999999999999998E-2</v>
      </c>
      <c r="M33" s="149">
        <v>5.3999999999999999E-2</v>
      </c>
      <c r="N33" s="149">
        <v>5.2999999999999999E-2</v>
      </c>
      <c r="O33" s="149">
        <v>5.8000000000000003E-2</v>
      </c>
      <c r="P33" s="149">
        <v>5.6000000000000001E-2</v>
      </c>
      <c r="Q33" s="149">
        <v>5.1999999999999998E-2</v>
      </c>
      <c r="R33" s="149">
        <v>8.5999999999999993E-2</v>
      </c>
      <c r="S33" s="149">
        <v>4.5999999999999999E-2</v>
      </c>
      <c r="T33" s="149">
        <v>5.1999999999999998E-2</v>
      </c>
      <c r="U33" s="149">
        <v>4.3999999999999997E-2</v>
      </c>
      <c r="V33" s="149">
        <v>4.2999999999999997E-2</v>
      </c>
      <c r="W33" s="149">
        <v>5.2999999999999999E-2</v>
      </c>
      <c r="X33" s="149">
        <v>6.0699999999999997E-2</v>
      </c>
      <c r="Y33" s="149">
        <v>5.5E-2</v>
      </c>
      <c r="Z33" s="149">
        <v>5.4199999999999998E-2</v>
      </c>
      <c r="AA33" s="149">
        <v>5.1999999999999998E-2</v>
      </c>
      <c r="AB33" s="26"/>
      <c r="AC33" s="26"/>
      <c r="AD33" s="26"/>
      <c r="AE33" s="78"/>
      <c r="AF33" s="149">
        <v>5.1999999999999998E-2</v>
      </c>
      <c r="AG33" s="26"/>
      <c r="AH33" s="26"/>
      <c r="AI33" s="26"/>
      <c r="AJ33" s="78"/>
      <c r="AK33" s="149">
        <v>5.3999999999999999E-2</v>
      </c>
      <c r="AL33" s="149">
        <v>5.3999999999999999E-2</v>
      </c>
      <c r="AM33" s="149">
        <v>5.1999999999999998E-2</v>
      </c>
      <c r="AN33" s="149">
        <v>6.4000000000000001E-2</v>
      </c>
      <c r="AO33" s="149">
        <v>4.5999999999999999E-2</v>
      </c>
      <c r="AP33" s="149">
        <v>5.57E-2</v>
      </c>
      <c r="AQ33" s="183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</row>
    <row r="34" spans="2:63" x14ac:dyDescent="0.2">
      <c r="B34" s="39" t="s">
        <v>30</v>
      </c>
      <c r="C34" s="149">
        <v>1E-3</v>
      </c>
      <c r="D34" s="149">
        <v>0</v>
      </c>
      <c r="E34" s="149">
        <v>0</v>
      </c>
      <c r="F34" s="149">
        <v>7.8E-2</v>
      </c>
      <c r="G34" s="149">
        <v>0</v>
      </c>
      <c r="H34" s="149">
        <v>8.0000000000000002E-3</v>
      </c>
      <c r="I34" s="149">
        <v>-2E-3</v>
      </c>
      <c r="J34" s="149">
        <v>5.0000000000000001E-3</v>
      </c>
      <c r="K34" s="149">
        <v>1.2999999999999999E-2</v>
      </c>
      <c r="L34" s="149">
        <v>0.02</v>
      </c>
      <c r="M34" s="149">
        <v>6.0000000000000001E-3</v>
      </c>
      <c r="N34" s="149">
        <v>-1.4999999999999999E-2</v>
      </c>
      <c r="O34" s="149">
        <v>4.0000000000000001E-3</v>
      </c>
      <c r="P34" s="149">
        <v>-8.9999999999999993E-3</v>
      </c>
      <c r="Q34" s="149">
        <v>4.0000000000000001E-3</v>
      </c>
      <c r="R34" s="149">
        <v>1.4E-2</v>
      </c>
      <c r="S34" s="149">
        <v>2E-3</v>
      </c>
      <c r="T34" s="149">
        <v>1E-3</v>
      </c>
      <c r="U34" s="149">
        <v>1E-3</v>
      </c>
      <c r="V34" s="149">
        <v>2E-3</v>
      </c>
      <c r="W34" s="149">
        <v>2.8E-3</v>
      </c>
      <c r="X34" s="149">
        <v>-1.6000000000000001E-3</v>
      </c>
      <c r="Y34" s="149">
        <v>1.1000000000000001E-3</v>
      </c>
      <c r="Z34" s="149">
        <v>1E-3</v>
      </c>
      <c r="AA34" s="149">
        <v>1E-3</v>
      </c>
      <c r="AB34" s="26"/>
      <c r="AC34" s="26"/>
      <c r="AD34" s="26"/>
      <c r="AE34" s="78"/>
      <c r="AF34" s="149">
        <v>1E-3</v>
      </c>
      <c r="AG34" s="26"/>
      <c r="AH34" s="26"/>
      <c r="AI34" s="26"/>
      <c r="AJ34" s="78"/>
      <c r="AK34" s="149">
        <v>1.9E-2</v>
      </c>
      <c r="AL34" s="149">
        <v>3.0000000000000001E-3</v>
      </c>
      <c r="AM34" s="149">
        <v>6.0000000000000001E-3</v>
      </c>
      <c r="AN34" s="149">
        <v>4.0000000000000001E-3</v>
      </c>
      <c r="AO34" s="149">
        <v>2E-3</v>
      </c>
      <c r="AP34" s="149">
        <v>8.0000000000000004E-4</v>
      </c>
      <c r="AQ34" s="183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</row>
    <row r="35" spans="2:63" x14ac:dyDescent="0.2">
      <c r="B35" s="39" t="s">
        <v>31</v>
      </c>
      <c r="C35" s="149">
        <v>4.9000000000000002E-2</v>
      </c>
      <c r="D35" s="149">
        <v>4.9000000000000002E-2</v>
      </c>
      <c r="E35" s="149">
        <v>6.2E-2</v>
      </c>
      <c r="F35" s="149">
        <v>7.2999999999999995E-2</v>
      </c>
      <c r="G35" s="149">
        <v>6.2E-2</v>
      </c>
      <c r="H35" s="149">
        <v>6.3E-2</v>
      </c>
      <c r="I35" s="149">
        <v>5.5E-2</v>
      </c>
      <c r="J35" s="149">
        <v>4.5999999999999999E-2</v>
      </c>
      <c r="K35" s="149">
        <v>6.0999999999999999E-2</v>
      </c>
      <c r="L35" s="149">
        <v>6.5000000000000002E-2</v>
      </c>
      <c r="M35" s="149">
        <v>2E-3</v>
      </c>
      <c r="N35" s="149">
        <v>5.8000000000000003E-2</v>
      </c>
      <c r="O35" s="149">
        <v>6.8000000000000005E-2</v>
      </c>
      <c r="P35" s="149">
        <v>6.5000000000000002E-2</v>
      </c>
      <c r="Q35" s="149">
        <v>5.7000000000000002E-2</v>
      </c>
      <c r="R35" s="149">
        <v>0.113</v>
      </c>
      <c r="S35" s="149">
        <v>6.9000000000000006E-2</v>
      </c>
      <c r="T35" s="149">
        <v>5.7000000000000002E-2</v>
      </c>
      <c r="U35" s="149">
        <v>5.1999999999999998E-2</v>
      </c>
      <c r="V35" s="149">
        <v>0.04</v>
      </c>
      <c r="W35" s="149">
        <v>5.4399999999999997E-2</v>
      </c>
      <c r="X35" s="149">
        <v>4.9399999999999999E-2</v>
      </c>
      <c r="Y35" s="149">
        <v>8.4699999999999998E-2</v>
      </c>
      <c r="Z35" s="149">
        <v>4.8099999999999997E-2</v>
      </c>
      <c r="AA35" s="149">
        <v>6.2E-2</v>
      </c>
      <c r="AB35" s="26"/>
      <c r="AC35" s="26"/>
      <c r="AD35" s="26"/>
      <c r="AE35" s="78"/>
      <c r="AF35" s="149">
        <v>5.8999999999999997E-2</v>
      </c>
      <c r="AG35" s="26"/>
      <c r="AH35" s="26"/>
      <c r="AI35" s="26"/>
      <c r="AJ35" s="78"/>
      <c r="AK35" s="149">
        <v>5.8000000000000003E-2</v>
      </c>
      <c r="AL35" s="149">
        <v>5.7000000000000002E-2</v>
      </c>
      <c r="AM35" s="149">
        <v>4.5999999999999999E-2</v>
      </c>
      <c r="AN35" s="149">
        <v>7.6999999999999999E-2</v>
      </c>
      <c r="AO35" s="191">
        <v>5.2999999999999999E-2</v>
      </c>
      <c r="AP35" s="191">
        <v>5.9400000000000001E-2</v>
      </c>
      <c r="AQ35" s="183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</row>
    <row r="36" spans="2:63" x14ac:dyDescent="0.2">
      <c r="B36" s="153" t="s">
        <v>32</v>
      </c>
      <c r="C36" s="154">
        <v>0.62000000000000011</v>
      </c>
      <c r="D36" s="154">
        <v>0.63600000000000012</v>
      </c>
      <c r="E36" s="154">
        <v>0.59800000000000009</v>
      </c>
      <c r="F36" s="154">
        <v>0.73299999999999998</v>
      </c>
      <c r="G36" s="154">
        <v>0.60000000000000009</v>
      </c>
      <c r="H36" s="154">
        <v>0.60400000000000009</v>
      </c>
      <c r="I36" s="154">
        <v>0.6</v>
      </c>
      <c r="J36" s="154">
        <v>0.66100000000000003</v>
      </c>
      <c r="K36" s="154">
        <v>0.626</v>
      </c>
      <c r="L36" s="154">
        <v>0.63300000000000001</v>
      </c>
      <c r="M36" s="154">
        <v>0.60299999999999998</v>
      </c>
      <c r="N36" s="154">
        <v>0.63</v>
      </c>
      <c r="O36" s="154">
        <v>0.64900000000000002</v>
      </c>
      <c r="P36" s="154">
        <v>0.66600000000000004</v>
      </c>
      <c r="Q36" s="154">
        <v>0.66600000000000004</v>
      </c>
      <c r="R36" s="154">
        <v>0.86099999999999999</v>
      </c>
      <c r="S36" s="154">
        <v>0.82399999999999995</v>
      </c>
      <c r="T36" s="154">
        <v>0.84099999999999997</v>
      </c>
      <c r="U36" s="154">
        <v>0.77800000000000002</v>
      </c>
      <c r="V36" s="154">
        <v>0.79900000000000004</v>
      </c>
      <c r="W36" s="154">
        <v>0.81979999999999997</v>
      </c>
      <c r="X36" s="154">
        <v>0.75380000000000003</v>
      </c>
      <c r="Y36" s="154">
        <v>0.73250000000000004</v>
      </c>
      <c r="Z36" s="154">
        <v>0.71899999999999997</v>
      </c>
      <c r="AA36" s="154">
        <v>0.70899999999999996</v>
      </c>
      <c r="AB36" s="50"/>
      <c r="AC36" s="50"/>
      <c r="AD36" s="50"/>
      <c r="AE36" s="78"/>
      <c r="AF36" s="154">
        <v>0.60899999999999999</v>
      </c>
      <c r="AG36" s="50"/>
      <c r="AH36" s="50"/>
      <c r="AI36" s="50"/>
      <c r="AJ36" s="78"/>
      <c r="AK36" s="154">
        <v>0.64600000000000002</v>
      </c>
      <c r="AL36" s="154">
        <v>0.61699999999999999</v>
      </c>
      <c r="AM36" s="154">
        <v>0.623</v>
      </c>
      <c r="AN36" s="154">
        <v>0.71599999999999997</v>
      </c>
      <c r="AO36" s="149">
        <v>0.81</v>
      </c>
      <c r="AP36" s="149">
        <v>0.75509999999999999</v>
      </c>
      <c r="AQ36" s="183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</row>
    <row r="37" spans="2:63" x14ac:dyDescent="0.2">
      <c r="B37" s="39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9"/>
      <c r="N37" s="149"/>
      <c r="O37" s="143"/>
      <c r="P37" s="143"/>
      <c r="Q37" s="149"/>
      <c r="R37" s="149"/>
      <c r="S37" s="143"/>
      <c r="T37" s="143"/>
      <c r="U37" s="143"/>
      <c r="V37" s="149"/>
      <c r="W37" s="149"/>
      <c r="X37" s="149"/>
      <c r="Y37" s="149"/>
      <c r="Z37" s="143"/>
      <c r="AA37" s="143"/>
      <c r="AB37" s="26"/>
      <c r="AC37" s="26"/>
      <c r="AD37" s="18"/>
      <c r="AF37" s="143"/>
      <c r="AG37" s="26"/>
      <c r="AH37" s="26"/>
      <c r="AI37" s="18"/>
      <c r="AJ37" s="79"/>
      <c r="AK37" s="143"/>
      <c r="AL37" s="143"/>
      <c r="AM37" s="143"/>
      <c r="AN37" s="143"/>
      <c r="AO37" s="149"/>
      <c r="AP37" s="149"/>
      <c r="AQ37" s="190"/>
      <c r="AR37" s="189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</row>
    <row r="38" spans="2:63" x14ac:dyDescent="0.2">
      <c r="B38" s="39" t="s">
        <v>33</v>
      </c>
      <c r="C38" s="149">
        <v>0.17499999999999999</v>
      </c>
      <c r="D38" s="149">
        <v>0.16500000000000001</v>
      </c>
      <c r="E38" s="149">
        <v>0.17199999999999999</v>
      </c>
      <c r="F38" s="149">
        <v>0.20399999999999999</v>
      </c>
      <c r="G38" s="149">
        <v>0.19600000000000001</v>
      </c>
      <c r="H38" s="149">
        <v>0.20100000000000001</v>
      </c>
      <c r="I38" s="149">
        <v>0.21</v>
      </c>
      <c r="J38" s="149">
        <v>0.20599999999999999</v>
      </c>
      <c r="K38" s="149">
        <v>0.21099999999999999</v>
      </c>
      <c r="L38" s="149">
        <v>0.215</v>
      </c>
      <c r="M38" s="149">
        <v>0.20860000000000001</v>
      </c>
      <c r="N38" s="149">
        <v>0.20399999999999999</v>
      </c>
      <c r="O38" s="149">
        <v>0.27800000000000002</v>
      </c>
      <c r="P38" s="149">
        <v>0.29699999999999999</v>
      </c>
      <c r="Q38" s="149">
        <v>0.28599999999999998</v>
      </c>
      <c r="R38" s="149">
        <v>0.5</v>
      </c>
      <c r="S38" s="149">
        <v>0.27900000000000003</v>
      </c>
      <c r="T38" s="149">
        <v>0.23300000000000001</v>
      </c>
      <c r="U38" s="149">
        <v>0.21</v>
      </c>
      <c r="V38" s="149">
        <v>0.20200000000000001</v>
      </c>
      <c r="W38" s="149">
        <v>0.23760000000000001</v>
      </c>
      <c r="X38" s="149">
        <v>0.24840000000000001</v>
      </c>
      <c r="Y38" s="149">
        <v>0.24310000000000001</v>
      </c>
      <c r="Z38" s="149">
        <v>0.2833</v>
      </c>
      <c r="AA38" s="149">
        <v>0.22500000000000001</v>
      </c>
      <c r="AB38" s="26"/>
      <c r="AC38" s="26"/>
      <c r="AD38" s="26"/>
      <c r="AE38" s="78"/>
      <c r="AF38" s="149">
        <v>0.29899999999999999</v>
      </c>
      <c r="AG38" s="26"/>
      <c r="AH38" s="26"/>
      <c r="AI38" s="26"/>
      <c r="AJ38" s="78"/>
      <c r="AK38" s="149">
        <v>0.17899999999999999</v>
      </c>
      <c r="AL38" s="149">
        <v>0.20300000000000001</v>
      </c>
      <c r="AM38" s="149">
        <v>0.21</v>
      </c>
      <c r="AN38" s="149">
        <v>0.34599999999999997</v>
      </c>
      <c r="AO38" s="149">
        <v>0.22900000000000001</v>
      </c>
      <c r="AP38" s="149">
        <v>0.2535</v>
      </c>
      <c r="AQ38" s="183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</row>
    <row r="39" spans="2:63" x14ac:dyDescent="0.2">
      <c r="B39" s="39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8"/>
      <c r="AC39" s="18"/>
      <c r="AD39" s="18"/>
      <c r="AF39" s="143"/>
      <c r="AG39" s="18"/>
      <c r="AH39" s="18"/>
      <c r="AI39" s="18"/>
      <c r="AJ39" s="79"/>
      <c r="AK39" s="143"/>
      <c r="AL39" s="143"/>
      <c r="AM39" s="143"/>
      <c r="AN39" s="143"/>
      <c r="AO39" s="143"/>
      <c r="AP39" s="143"/>
      <c r="AQ39" s="169"/>
    </row>
    <row r="40" spans="2:63" x14ac:dyDescent="0.2">
      <c r="B40" s="39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8"/>
      <c r="AC40" s="18"/>
      <c r="AD40" s="18"/>
      <c r="AF40" s="143"/>
      <c r="AG40" s="18"/>
      <c r="AH40" s="18"/>
      <c r="AI40" s="18"/>
      <c r="AJ40" s="79"/>
      <c r="AK40" s="143"/>
      <c r="AL40" s="143"/>
      <c r="AM40" s="143"/>
      <c r="AN40" s="143"/>
      <c r="AO40" s="143"/>
      <c r="AP40" s="143"/>
      <c r="AQ40" s="169"/>
    </row>
    <row r="41" spans="2:63" x14ac:dyDescent="0.2">
      <c r="B41" s="144" t="s">
        <v>34</v>
      </c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52"/>
      <c r="W41" s="152"/>
      <c r="X41" s="152"/>
      <c r="Y41" s="152"/>
      <c r="Z41" s="152"/>
      <c r="AA41" s="152"/>
      <c r="AB41" s="91"/>
      <c r="AC41" s="91"/>
      <c r="AD41" s="91"/>
      <c r="AE41" s="81"/>
      <c r="AF41" s="152"/>
      <c r="AG41" s="91"/>
      <c r="AH41" s="91"/>
      <c r="AI41" s="91"/>
      <c r="AJ41" s="81"/>
      <c r="AK41" s="143"/>
      <c r="AL41" s="143"/>
      <c r="AM41" s="143"/>
      <c r="AN41" s="143"/>
      <c r="AO41" s="143"/>
      <c r="AP41" s="152"/>
      <c r="AQ41" s="188"/>
    </row>
    <row r="42" spans="2:63" x14ac:dyDescent="0.2">
      <c r="B42" s="39" t="s">
        <v>35</v>
      </c>
      <c r="C42" s="145">
        <v>880</v>
      </c>
      <c r="D42" s="145">
        <v>3467</v>
      </c>
      <c r="E42" s="145">
        <v>6500</v>
      </c>
      <c r="F42" s="145">
        <v>12820</v>
      </c>
      <c r="G42" s="145">
        <v>4999</v>
      </c>
      <c r="H42" s="145">
        <v>9929</v>
      </c>
      <c r="I42" s="145">
        <v>14451</v>
      </c>
      <c r="J42" s="145">
        <v>20986</v>
      </c>
      <c r="K42" s="145">
        <v>6409</v>
      </c>
      <c r="L42" s="145">
        <v>13542</v>
      </c>
      <c r="M42" s="145">
        <v>17844</v>
      </c>
      <c r="N42" s="145">
        <v>19996</v>
      </c>
      <c r="O42" s="145">
        <v>4434.6000000000004</v>
      </c>
      <c r="P42" s="145">
        <v>9991</v>
      </c>
      <c r="Q42" s="145">
        <v>12917</v>
      </c>
      <c r="R42" s="145">
        <v>20335</v>
      </c>
      <c r="S42" s="145">
        <v>4055</v>
      </c>
      <c r="T42" s="145">
        <v>9485</v>
      </c>
      <c r="U42" s="145">
        <v>12853</v>
      </c>
      <c r="V42" s="145">
        <v>24017</v>
      </c>
      <c r="W42" s="152">
        <v>6036</v>
      </c>
      <c r="X42" s="187">
        <v>11490</v>
      </c>
      <c r="Y42" s="152">
        <v>15016.72</v>
      </c>
      <c r="Z42" s="152">
        <v>20881</v>
      </c>
      <c r="AA42" s="152">
        <v>3048</v>
      </c>
      <c r="AB42" s="186"/>
      <c r="AC42" s="91"/>
      <c r="AD42" s="91"/>
      <c r="AE42" s="89"/>
      <c r="AF42" s="152">
        <v>3048</v>
      </c>
      <c r="AG42" s="186"/>
      <c r="AH42" s="91"/>
      <c r="AI42" s="91"/>
      <c r="AJ42" s="89"/>
      <c r="AK42" s="145">
        <v>12820</v>
      </c>
      <c r="AL42" s="145">
        <v>20986</v>
      </c>
      <c r="AM42" s="145">
        <v>19996</v>
      </c>
      <c r="AN42" s="145">
        <v>20335</v>
      </c>
      <c r="AO42" s="145">
        <v>24017</v>
      </c>
      <c r="AP42" s="145">
        <v>20881</v>
      </c>
      <c r="AQ42" s="179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</row>
    <row r="43" spans="2:63" x14ac:dyDescent="0.2">
      <c r="B43" s="39" t="s">
        <v>36</v>
      </c>
      <c r="C43" s="145">
        <v>8745</v>
      </c>
      <c r="D43" s="145">
        <v>15128</v>
      </c>
      <c r="E43" s="145">
        <v>7344</v>
      </c>
      <c r="F43" s="145">
        <v>4779</v>
      </c>
      <c r="G43" s="145">
        <v>5145</v>
      </c>
      <c r="H43" s="145">
        <v>4924</v>
      </c>
      <c r="I43" s="145">
        <v>6465</v>
      </c>
      <c r="J43" s="145">
        <v>2746</v>
      </c>
      <c r="K43" s="145">
        <v>533</v>
      </c>
      <c r="L43" s="145">
        <v>820</v>
      </c>
      <c r="M43" s="145">
        <v>2603.855</v>
      </c>
      <c r="N43" s="145">
        <v>1943</v>
      </c>
      <c r="O43" s="145">
        <v>3394.6</v>
      </c>
      <c r="P43" s="145">
        <v>4968</v>
      </c>
      <c r="Q43" s="145">
        <v>4229</v>
      </c>
      <c r="R43" s="145">
        <v>4228</v>
      </c>
      <c r="S43" s="145">
        <v>1808</v>
      </c>
      <c r="T43" s="145">
        <v>698</v>
      </c>
      <c r="U43" s="145">
        <v>1324</v>
      </c>
      <c r="V43" s="145">
        <v>1725</v>
      </c>
      <c r="W43" s="152">
        <v>-581.70000000000005</v>
      </c>
      <c r="X43" s="152">
        <v>3499</v>
      </c>
      <c r="Y43" s="152">
        <v>2585.94</v>
      </c>
      <c r="Z43" s="152">
        <v>2997</v>
      </c>
      <c r="AA43" s="152">
        <v>2333</v>
      </c>
      <c r="AB43" s="91"/>
      <c r="AC43" s="91"/>
      <c r="AD43" s="91"/>
      <c r="AE43" s="89"/>
      <c r="AF43" s="152">
        <v>2333</v>
      </c>
      <c r="AG43" s="91"/>
      <c r="AH43" s="91"/>
      <c r="AI43" s="91"/>
      <c r="AJ43" s="89"/>
      <c r="AK43" s="145">
        <v>4779</v>
      </c>
      <c r="AL43" s="145">
        <v>2746</v>
      </c>
      <c r="AM43" s="145">
        <v>1943</v>
      </c>
      <c r="AN43" s="145">
        <v>4228</v>
      </c>
      <c r="AO43" s="145">
        <v>1725</v>
      </c>
      <c r="AP43" s="145">
        <v>2997</v>
      </c>
      <c r="AQ43" s="179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</row>
    <row r="44" spans="2:63" x14ac:dyDescent="0.2">
      <c r="B44" s="39" t="s">
        <v>37</v>
      </c>
      <c r="C44" s="145">
        <v>15077</v>
      </c>
      <c r="D44" s="145">
        <v>13668</v>
      </c>
      <c r="E44" s="145">
        <v>14538</v>
      </c>
      <c r="F44" s="145">
        <v>11355</v>
      </c>
      <c r="G44" s="145">
        <v>11092</v>
      </c>
      <c r="H44" s="145">
        <v>11730</v>
      </c>
      <c r="I44" s="145">
        <v>11577</v>
      </c>
      <c r="J44" s="145">
        <v>9033</v>
      </c>
      <c r="K44" s="145">
        <v>10428</v>
      </c>
      <c r="L44" s="145">
        <v>13326</v>
      </c>
      <c r="M44" s="145">
        <v>13141.267</v>
      </c>
      <c r="N44" s="145">
        <v>15004</v>
      </c>
      <c r="O44" s="145">
        <v>22028.799999999999</v>
      </c>
      <c r="P44" s="145">
        <v>21720</v>
      </c>
      <c r="Q44" s="145">
        <v>19480</v>
      </c>
      <c r="R44" s="145">
        <v>32562</v>
      </c>
      <c r="S44" s="145">
        <v>25029</v>
      </c>
      <c r="T44" s="145">
        <v>27941</v>
      </c>
      <c r="U44" s="145">
        <v>27496</v>
      </c>
      <c r="V44" s="145">
        <v>29934</v>
      </c>
      <c r="W44" s="152">
        <v>34066.9</v>
      </c>
      <c r="X44" s="152">
        <v>41714</v>
      </c>
      <c r="Y44" s="152">
        <v>31601.919999999998</v>
      </c>
      <c r="Z44" s="152">
        <v>30036</v>
      </c>
      <c r="AA44" s="152">
        <v>27355</v>
      </c>
      <c r="AB44" s="91"/>
      <c r="AC44" s="91"/>
      <c r="AD44" s="91"/>
      <c r="AE44" s="89"/>
      <c r="AF44" s="152">
        <v>84521</v>
      </c>
      <c r="AG44" s="91"/>
      <c r="AH44" s="91"/>
      <c r="AI44" s="91"/>
      <c r="AJ44" s="89"/>
      <c r="AK44" s="145">
        <v>11355</v>
      </c>
      <c r="AL44" s="145">
        <v>9033</v>
      </c>
      <c r="AM44" s="145">
        <v>15004</v>
      </c>
      <c r="AN44" s="145">
        <v>32562</v>
      </c>
      <c r="AO44" s="145">
        <v>29934</v>
      </c>
      <c r="AP44" s="145">
        <v>30036</v>
      </c>
      <c r="AQ44" s="179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</row>
    <row r="45" spans="2:63" x14ac:dyDescent="0.2">
      <c r="B45" s="39" t="s">
        <v>38</v>
      </c>
      <c r="C45" s="145">
        <v>34071</v>
      </c>
      <c r="D45" s="145">
        <v>40701</v>
      </c>
      <c r="E45" s="145">
        <v>42125</v>
      </c>
      <c r="F45" s="145">
        <v>42114</v>
      </c>
      <c r="G45" s="145">
        <v>43158</v>
      </c>
      <c r="H45" s="145">
        <v>44294</v>
      </c>
      <c r="I45" s="145">
        <v>45597</v>
      </c>
      <c r="J45" s="145">
        <v>45096</v>
      </c>
      <c r="K45" s="145">
        <v>45675</v>
      </c>
      <c r="L45" s="145">
        <v>46613.9</v>
      </c>
      <c r="M45" s="145">
        <v>54236.04</v>
      </c>
      <c r="N45" s="145">
        <v>54890</v>
      </c>
      <c r="O45" s="145">
        <v>55287</v>
      </c>
      <c r="P45" s="145">
        <v>55253</v>
      </c>
      <c r="Q45" s="145">
        <v>55270</v>
      </c>
      <c r="R45" s="145">
        <v>69446</v>
      </c>
      <c r="S45" s="145">
        <v>59719</v>
      </c>
      <c r="T45" s="145">
        <v>59506</v>
      </c>
      <c r="U45" s="145">
        <v>59024</v>
      </c>
      <c r="V45" s="145">
        <v>58671</v>
      </c>
      <c r="W45" s="145">
        <v>57195</v>
      </c>
      <c r="X45" s="145">
        <v>56647</v>
      </c>
      <c r="Y45" s="145">
        <v>61608</v>
      </c>
      <c r="Z45" s="145">
        <v>60592</v>
      </c>
      <c r="AA45" s="145">
        <v>59347</v>
      </c>
      <c r="AB45" s="23"/>
      <c r="AC45" s="23"/>
      <c r="AD45" s="23"/>
      <c r="AE45" s="89"/>
      <c r="AF45" s="145">
        <v>61706</v>
      </c>
      <c r="AG45" s="23"/>
      <c r="AH45" s="23"/>
      <c r="AI45" s="23"/>
      <c r="AJ45" s="89"/>
      <c r="AK45" s="145">
        <v>42114</v>
      </c>
      <c r="AL45" s="145">
        <v>45096</v>
      </c>
      <c r="AM45" s="145">
        <v>54890</v>
      </c>
      <c r="AN45" s="145">
        <v>69446</v>
      </c>
      <c r="AO45" s="145">
        <v>58671</v>
      </c>
      <c r="AP45" s="145">
        <v>60592</v>
      </c>
      <c r="AQ45" s="179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</row>
    <row r="46" spans="2:63" x14ac:dyDescent="0.2">
      <c r="B46" s="39" t="s">
        <v>39</v>
      </c>
      <c r="C46" s="163">
        <v>0.44</v>
      </c>
      <c r="D46" s="163">
        <v>0.34</v>
      </c>
      <c r="E46" s="163">
        <v>0.35</v>
      </c>
      <c r="F46" s="163">
        <v>0.27</v>
      </c>
      <c r="G46" s="163">
        <v>0.3</v>
      </c>
      <c r="H46" s="163">
        <v>0.3</v>
      </c>
      <c r="I46" s="163">
        <v>0.3</v>
      </c>
      <c r="J46" s="163">
        <v>0.2</v>
      </c>
      <c r="K46" s="163">
        <v>0.2</v>
      </c>
      <c r="L46" s="163">
        <v>0.3</v>
      </c>
      <c r="M46" s="122">
        <v>0.2</v>
      </c>
      <c r="N46" s="122">
        <v>0.3</v>
      </c>
      <c r="O46" s="163">
        <v>0.39</v>
      </c>
      <c r="P46" s="163">
        <v>0.4</v>
      </c>
      <c r="Q46" s="122">
        <v>0.4</v>
      </c>
      <c r="R46" s="122">
        <v>0.5</v>
      </c>
      <c r="S46" s="163">
        <v>0.4</v>
      </c>
      <c r="T46" s="163">
        <v>0.5</v>
      </c>
      <c r="U46" s="163">
        <v>0.5</v>
      </c>
      <c r="V46" s="163">
        <v>0.5</v>
      </c>
      <c r="W46" s="163">
        <v>0.57999999999999996</v>
      </c>
      <c r="X46" s="163">
        <v>0.72</v>
      </c>
      <c r="Y46" s="163">
        <v>0.51</v>
      </c>
      <c r="Z46" s="163">
        <v>0.5</v>
      </c>
      <c r="AA46" s="163">
        <v>0.5</v>
      </c>
      <c r="AB46" s="93"/>
      <c r="AC46" s="93"/>
      <c r="AD46" s="93"/>
      <c r="AE46" s="85"/>
      <c r="AF46" s="165">
        <v>1.4</v>
      </c>
      <c r="AG46" s="93"/>
      <c r="AH46" s="93"/>
      <c r="AI46" s="93"/>
      <c r="AJ46" s="85"/>
      <c r="AK46" s="163">
        <v>0.27</v>
      </c>
      <c r="AL46" s="163">
        <v>0.2</v>
      </c>
      <c r="AM46" s="163">
        <v>0.3</v>
      </c>
      <c r="AN46" s="163">
        <v>0.5</v>
      </c>
      <c r="AO46" s="122">
        <v>0.5</v>
      </c>
      <c r="AP46" s="122">
        <v>0.5</v>
      </c>
      <c r="AQ46" s="181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</row>
    <row r="47" spans="2:63" x14ac:dyDescent="0.2">
      <c r="B47" s="39" t="s">
        <v>41</v>
      </c>
      <c r="C47" s="122">
        <v>0.92</v>
      </c>
      <c r="D47" s="122">
        <v>0.82</v>
      </c>
      <c r="E47" s="122">
        <v>0.84</v>
      </c>
      <c r="F47" s="122">
        <v>0.71</v>
      </c>
      <c r="G47" s="122">
        <v>0.6</v>
      </c>
      <c r="H47" s="122">
        <v>0.6</v>
      </c>
      <c r="I47" s="122">
        <v>0.6</v>
      </c>
      <c r="J47" s="122">
        <v>0.5</v>
      </c>
      <c r="K47" s="122">
        <v>0.6</v>
      </c>
      <c r="L47" s="122">
        <v>0.7</v>
      </c>
      <c r="M47" s="122">
        <v>0.7</v>
      </c>
      <c r="N47" s="122">
        <v>0.8</v>
      </c>
      <c r="O47" s="122">
        <v>1.38</v>
      </c>
      <c r="P47" s="122">
        <v>1.4</v>
      </c>
      <c r="Q47" s="122">
        <v>1.2</v>
      </c>
      <c r="R47" s="122">
        <v>2.2999999999999998</v>
      </c>
      <c r="S47" s="122">
        <v>2.2999999999999998</v>
      </c>
      <c r="T47" s="122">
        <v>2.6</v>
      </c>
      <c r="U47" s="122">
        <v>2.2000000000000002</v>
      </c>
      <c r="V47" s="122">
        <v>2.2999999999999998</v>
      </c>
      <c r="W47" s="122">
        <v>2.4700000000000002</v>
      </c>
      <c r="X47" s="122">
        <v>2.73</v>
      </c>
      <c r="Y47" s="122">
        <v>2.0299999999999998</v>
      </c>
      <c r="Z47" s="185">
        <v>1.8</v>
      </c>
      <c r="AA47" s="185">
        <v>1.4</v>
      </c>
      <c r="AB47" s="65"/>
      <c r="AC47" s="65"/>
      <c r="AD47" s="184"/>
      <c r="AE47" s="85"/>
      <c r="AF47" s="352">
        <v>4.2</v>
      </c>
      <c r="AG47" s="65"/>
      <c r="AH47" s="65"/>
      <c r="AI47" s="184"/>
      <c r="AJ47" s="85"/>
      <c r="AK47" s="122">
        <v>0.71</v>
      </c>
      <c r="AL47" s="122">
        <v>0.5</v>
      </c>
      <c r="AM47" s="122">
        <v>0.8</v>
      </c>
      <c r="AN47" s="122">
        <v>2.2999999999999998</v>
      </c>
      <c r="AO47" s="122">
        <v>2.2999999999999998</v>
      </c>
      <c r="AP47" s="122">
        <v>1.8</v>
      </c>
      <c r="AQ47" s="181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</row>
    <row r="48" spans="2:63" x14ac:dyDescent="0.2">
      <c r="B48" s="39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8"/>
      <c r="AC48" s="18"/>
      <c r="AD48" s="18"/>
      <c r="AF48" s="143"/>
      <c r="AG48" s="18"/>
      <c r="AH48" s="18"/>
      <c r="AI48" s="18"/>
      <c r="AJ48" s="79"/>
      <c r="AK48" s="143"/>
      <c r="AL48" s="143"/>
      <c r="AM48" s="143"/>
      <c r="AN48" s="143"/>
      <c r="AO48" s="143"/>
      <c r="AP48" s="143"/>
    </row>
    <row r="49" spans="2:63" x14ac:dyDescent="0.2">
      <c r="B49" s="39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8"/>
      <c r="AC49" s="18"/>
      <c r="AD49" s="18"/>
      <c r="AF49" s="143"/>
      <c r="AG49" s="18"/>
      <c r="AH49" s="18"/>
      <c r="AI49" s="18"/>
      <c r="AJ49" s="79"/>
      <c r="AK49" s="143"/>
      <c r="AL49" s="143"/>
      <c r="AM49" s="143"/>
      <c r="AN49" s="143"/>
      <c r="AO49" s="143"/>
      <c r="AP49" s="143"/>
    </row>
    <row r="50" spans="2:63" x14ac:dyDescent="0.2">
      <c r="B50" s="144" t="s">
        <v>42</v>
      </c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8"/>
      <c r="AC50" s="18"/>
      <c r="AD50" s="18"/>
      <c r="AF50" s="143"/>
      <c r="AG50" s="18"/>
      <c r="AH50" s="18"/>
      <c r="AI50" s="18"/>
      <c r="AJ50" s="79"/>
      <c r="AK50" s="143"/>
      <c r="AL50" s="143"/>
      <c r="AM50" s="143"/>
      <c r="AN50" s="143"/>
      <c r="AO50" s="143"/>
      <c r="AP50" s="143"/>
    </row>
    <row r="51" spans="2:63" x14ac:dyDescent="0.2">
      <c r="B51" s="144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8"/>
      <c r="AC51" s="18"/>
      <c r="AD51" s="18"/>
      <c r="AF51" s="143"/>
      <c r="AG51" s="18"/>
      <c r="AH51" s="18"/>
      <c r="AI51" s="18"/>
      <c r="AJ51" s="79"/>
      <c r="AK51" s="143"/>
      <c r="AL51" s="143"/>
      <c r="AM51" s="143"/>
      <c r="AN51" s="143"/>
      <c r="AO51" s="143"/>
      <c r="AP51" s="143"/>
    </row>
    <row r="52" spans="2:63" x14ac:dyDescent="0.2">
      <c r="B52" s="134" t="s">
        <v>43</v>
      </c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8"/>
      <c r="AC52" s="18"/>
      <c r="AD52" s="18"/>
      <c r="AF52" s="143"/>
      <c r="AG52" s="18"/>
      <c r="AH52" s="18"/>
      <c r="AI52" s="18"/>
      <c r="AJ52" s="79"/>
      <c r="AK52" s="143"/>
      <c r="AL52" s="143"/>
      <c r="AM52" s="143"/>
      <c r="AN52" s="143"/>
      <c r="AO52" s="143"/>
      <c r="AP52" s="143"/>
    </row>
    <row r="53" spans="2:63" x14ac:dyDescent="0.2">
      <c r="B53" s="39" t="s">
        <v>44</v>
      </c>
      <c r="C53" s="145">
        <v>258</v>
      </c>
      <c r="D53" s="145">
        <v>293</v>
      </c>
      <c r="E53" s="145">
        <v>314</v>
      </c>
      <c r="F53" s="145">
        <v>316</v>
      </c>
      <c r="G53" s="145">
        <v>374</v>
      </c>
      <c r="H53" s="145">
        <v>414</v>
      </c>
      <c r="I53" s="145">
        <v>464</v>
      </c>
      <c r="J53" s="145">
        <v>533</v>
      </c>
      <c r="K53" s="145">
        <v>634</v>
      </c>
      <c r="L53" s="145">
        <v>759</v>
      </c>
      <c r="M53" s="145">
        <v>158</v>
      </c>
      <c r="N53" s="145">
        <v>170</v>
      </c>
      <c r="O53" s="145">
        <v>176</v>
      </c>
      <c r="P53" s="145">
        <v>187</v>
      </c>
      <c r="Q53" s="145">
        <v>182</v>
      </c>
      <c r="R53" s="145">
        <v>342</v>
      </c>
      <c r="S53" s="145">
        <v>343</v>
      </c>
      <c r="T53" s="145">
        <v>356</v>
      </c>
      <c r="U53" s="145">
        <v>369</v>
      </c>
      <c r="V53" s="145">
        <v>409</v>
      </c>
      <c r="W53" s="145">
        <v>446</v>
      </c>
      <c r="X53" s="145">
        <v>470</v>
      </c>
      <c r="Y53" s="145">
        <v>466</v>
      </c>
      <c r="Z53" s="145">
        <v>470</v>
      </c>
      <c r="AA53" s="145">
        <v>479</v>
      </c>
      <c r="AB53" s="23"/>
      <c r="AC53" s="23"/>
      <c r="AD53" s="23"/>
      <c r="AE53" s="89"/>
      <c r="AF53" s="145">
        <v>479</v>
      </c>
      <c r="AG53" s="23"/>
      <c r="AH53" s="23"/>
      <c r="AI53" s="23"/>
      <c r="AJ53" s="89"/>
      <c r="AK53" s="145">
        <v>316</v>
      </c>
      <c r="AL53" s="145">
        <v>533</v>
      </c>
      <c r="AM53" s="145">
        <v>170</v>
      </c>
      <c r="AN53" s="145">
        <v>342</v>
      </c>
      <c r="AO53" s="145">
        <v>409</v>
      </c>
      <c r="AP53" s="145">
        <v>470</v>
      </c>
      <c r="AQ53" s="17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</row>
    <row r="54" spans="2:63" x14ac:dyDescent="0.2">
      <c r="B54" s="39" t="s">
        <v>45</v>
      </c>
      <c r="C54" s="145">
        <v>21145</v>
      </c>
      <c r="D54" s="145">
        <v>22603</v>
      </c>
      <c r="E54" s="145">
        <v>24516</v>
      </c>
      <c r="F54" s="145">
        <v>25065</v>
      </c>
      <c r="G54" s="145">
        <v>23561</v>
      </c>
      <c r="H54" s="145">
        <v>23604</v>
      </c>
      <c r="I54" s="145">
        <v>24502</v>
      </c>
      <c r="J54" s="145">
        <v>24756</v>
      </c>
      <c r="K54" s="145">
        <v>25655</v>
      </c>
      <c r="L54" s="145">
        <v>26609</v>
      </c>
      <c r="M54" s="145">
        <v>28215</v>
      </c>
      <c r="N54" s="145">
        <v>28147</v>
      </c>
      <c r="O54" s="145">
        <v>27274</v>
      </c>
      <c r="P54" s="145">
        <v>27255</v>
      </c>
      <c r="Q54" s="145">
        <v>23652</v>
      </c>
      <c r="R54" s="145">
        <v>33489</v>
      </c>
      <c r="S54" s="145">
        <v>35857</v>
      </c>
      <c r="T54" s="145">
        <v>39214</v>
      </c>
      <c r="U54" s="145">
        <v>40843</v>
      </c>
      <c r="V54" s="145">
        <v>42498</v>
      </c>
      <c r="W54" s="145">
        <v>45163</v>
      </c>
      <c r="X54" s="145">
        <v>44259</v>
      </c>
      <c r="Y54" s="145">
        <v>46287</v>
      </c>
      <c r="Z54" s="145">
        <v>46416</v>
      </c>
      <c r="AA54" s="145">
        <v>46862</v>
      </c>
      <c r="AB54" s="23"/>
      <c r="AC54" s="23"/>
      <c r="AD54" s="23"/>
      <c r="AE54" s="89"/>
      <c r="AF54" s="145">
        <v>46862</v>
      </c>
      <c r="AG54" s="23"/>
      <c r="AH54" s="23"/>
      <c r="AI54" s="23"/>
      <c r="AJ54" s="89"/>
      <c r="AK54" s="145">
        <v>25065</v>
      </c>
      <c r="AL54" s="145">
        <v>24756</v>
      </c>
      <c r="AM54" s="145">
        <v>28147</v>
      </c>
      <c r="AN54" s="145">
        <v>33489</v>
      </c>
      <c r="AO54" s="145">
        <v>42498</v>
      </c>
      <c r="AP54" s="145">
        <v>46416</v>
      </c>
      <c r="AQ54" s="17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</row>
    <row r="55" spans="2:63" x14ac:dyDescent="0.2">
      <c r="B55" s="157" t="s">
        <v>46</v>
      </c>
      <c r="C55" s="158">
        <v>21403</v>
      </c>
      <c r="D55" s="158">
        <v>22897</v>
      </c>
      <c r="E55" s="158">
        <v>24829</v>
      </c>
      <c r="F55" s="158">
        <v>25380</v>
      </c>
      <c r="G55" s="158">
        <v>23936</v>
      </c>
      <c r="H55" s="158">
        <v>24018</v>
      </c>
      <c r="I55" s="158">
        <v>24966</v>
      </c>
      <c r="J55" s="158">
        <v>25289</v>
      </c>
      <c r="K55" s="158">
        <v>26289</v>
      </c>
      <c r="L55" s="158">
        <v>27368</v>
      </c>
      <c r="M55" s="158">
        <v>28373</v>
      </c>
      <c r="N55" s="158">
        <v>28317</v>
      </c>
      <c r="O55" s="158">
        <v>27450</v>
      </c>
      <c r="P55" s="158">
        <v>27442</v>
      </c>
      <c r="Q55" s="158">
        <v>23834</v>
      </c>
      <c r="R55" s="158">
        <v>33830</v>
      </c>
      <c r="S55" s="158">
        <v>36200</v>
      </c>
      <c r="T55" s="158">
        <v>39570</v>
      </c>
      <c r="U55" s="158">
        <v>41211</v>
      </c>
      <c r="V55" s="158">
        <v>42908</v>
      </c>
      <c r="W55" s="158">
        <v>45609</v>
      </c>
      <c r="X55" s="158">
        <v>44729</v>
      </c>
      <c r="Y55" s="158">
        <v>46753</v>
      </c>
      <c r="Z55" s="158">
        <v>46886</v>
      </c>
      <c r="AA55" s="158">
        <v>47341</v>
      </c>
      <c r="AB55" s="63"/>
      <c r="AC55" s="63"/>
      <c r="AD55" s="63"/>
      <c r="AE55" s="89"/>
      <c r="AF55" s="158">
        <v>47341</v>
      </c>
      <c r="AG55" s="63"/>
      <c r="AH55" s="63"/>
      <c r="AI55" s="63"/>
      <c r="AJ55" s="89"/>
      <c r="AK55" s="158">
        <v>25380</v>
      </c>
      <c r="AL55" s="158">
        <v>25289</v>
      </c>
      <c r="AM55" s="158">
        <v>28317</v>
      </c>
      <c r="AN55" s="158">
        <v>33830</v>
      </c>
      <c r="AO55" s="158">
        <v>42908</v>
      </c>
      <c r="AP55" s="158">
        <v>46886</v>
      </c>
      <c r="AQ55" s="17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</row>
    <row r="56" spans="2:63" x14ac:dyDescent="0.2">
      <c r="B56" s="159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23"/>
      <c r="AC56" s="23"/>
      <c r="AD56" s="23"/>
      <c r="AE56" s="89"/>
      <c r="AF56" s="145"/>
      <c r="AG56" s="23"/>
      <c r="AH56" s="23"/>
      <c r="AI56" s="23"/>
      <c r="AJ56" s="89"/>
      <c r="AK56" s="145"/>
      <c r="AL56" s="145"/>
      <c r="AM56" s="145"/>
      <c r="AN56" s="145"/>
      <c r="AO56" s="145"/>
      <c r="AP56" s="145"/>
      <c r="AQ56" s="179"/>
    </row>
    <row r="57" spans="2:63" x14ac:dyDescent="0.2">
      <c r="B57" s="39" t="s">
        <v>47</v>
      </c>
      <c r="C57" s="145"/>
      <c r="D57" s="145"/>
      <c r="E57" s="145"/>
      <c r="F57" s="145"/>
      <c r="G57" s="145"/>
      <c r="H57" s="145"/>
      <c r="I57" s="145"/>
      <c r="J57" s="145"/>
      <c r="K57" s="149">
        <v>0.45800000000000002</v>
      </c>
      <c r="L57" s="149">
        <v>0.46400000000000002</v>
      </c>
      <c r="M57" s="149">
        <v>0.48699999999999999</v>
      </c>
      <c r="N57" s="149">
        <v>0.46200000000000002</v>
      </c>
      <c r="O57" s="149">
        <v>0.47499999999999998</v>
      </c>
      <c r="P57" s="149">
        <v>0.48499999999999999</v>
      </c>
      <c r="Q57" s="149">
        <v>0.56799999999999995</v>
      </c>
      <c r="R57" s="149">
        <v>0.55800000000000005</v>
      </c>
      <c r="S57" s="149">
        <v>0.55300000000000005</v>
      </c>
      <c r="T57" s="149">
        <v>0.56100000000000005</v>
      </c>
      <c r="U57" s="149">
        <v>0.57699999999999996</v>
      </c>
      <c r="V57" s="149">
        <v>0.56599999999999995</v>
      </c>
      <c r="W57" s="149">
        <v>0.57799999999999996</v>
      </c>
      <c r="X57" s="149">
        <v>0.59499999999999997</v>
      </c>
      <c r="Y57" s="149">
        <v>0.60570000000000002</v>
      </c>
      <c r="Z57" s="149">
        <v>0.6038</v>
      </c>
      <c r="AA57" s="149">
        <v>0.61299999999999999</v>
      </c>
      <c r="AB57" s="26"/>
      <c r="AC57" s="26"/>
      <c r="AD57" s="26"/>
      <c r="AE57" s="78"/>
      <c r="AF57" s="149">
        <v>0.61299999999999999</v>
      </c>
      <c r="AG57" s="26"/>
      <c r="AH57" s="26"/>
      <c r="AI57" s="26"/>
      <c r="AJ57" s="78"/>
      <c r="AK57" s="145"/>
      <c r="AL57" s="145"/>
      <c r="AM57" s="149">
        <v>0.46200000000000002</v>
      </c>
      <c r="AN57" s="149">
        <v>0.55800000000000005</v>
      </c>
      <c r="AO57" s="149">
        <v>0.56599999999999995</v>
      </c>
      <c r="AP57" s="149">
        <v>0.6038</v>
      </c>
      <c r="AQ57" s="183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</row>
    <row r="58" spans="2:63" x14ac:dyDescent="0.2">
      <c r="B58" s="39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8"/>
      <c r="AC58" s="18"/>
      <c r="AD58" s="18"/>
      <c r="AF58" s="143"/>
      <c r="AG58" s="18"/>
      <c r="AH58" s="18"/>
      <c r="AI58" s="18"/>
      <c r="AJ58" s="79"/>
      <c r="AK58" s="143"/>
      <c r="AL58" s="143"/>
      <c r="AM58" s="143"/>
      <c r="AN58" s="143"/>
      <c r="AO58" s="143"/>
      <c r="AP58" s="143"/>
      <c r="AQ58" s="169"/>
    </row>
    <row r="59" spans="2:63" x14ac:dyDescent="0.2">
      <c r="B59" s="134" t="s">
        <v>84</v>
      </c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8"/>
      <c r="AC59" s="18"/>
      <c r="AD59" s="18"/>
      <c r="AF59" s="143"/>
      <c r="AG59" s="18"/>
      <c r="AH59" s="18"/>
      <c r="AI59" s="18"/>
      <c r="AJ59" s="79"/>
      <c r="AK59" s="143"/>
      <c r="AL59" s="143"/>
      <c r="AM59" s="143"/>
      <c r="AN59" s="143"/>
      <c r="AO59" s="143"/>
      <c r="AP59" s="143"/>
      <c r="AQ59" s="169"/>
    </row>
    <row r="60" spans="2:63" x14ac:dyDescent="0.2">
      <c r="B60" s="39" t="s">
        <v>44</v>
      </c>
      <c r="C60" s="145">
        <v>804</v>
      </c>
      <c r="D60" s="145">
        <v>372</v>
      </c>
      <c r="E60" s="145">
        <v>323</v>
      </c>
      <c r="F60" s="145">
        <v>307</v>
      </c>
      <c r="G60" s="145">
        <v>310</v>
      </c>
      <c r="H60" s="145">
        <v>268</v>
      </c>
      <c r="I60" s="145">
        <v>211</v>
      </c>
      <c r="J60" s="145">
        <v>252</v>
      </c>
      <c r="K60" s="145">
        <v>106</v>
      </c>
      <c r="L60" s="145">
        <v>335</v>
      </c>
      <c r="M60" s="145">
        <v>304</v>
      </c>
      <c r="N60" s="145">
        <v>289</v>
      </c>
      <c r="O60" s="145">
        <v>280</v>
      </c>
      <c r="P60" s="145">
        <v>286</v>
      </c>
      <c r="Q60" s="145">
        <v>278</v>
      </c>
      <c r="R60" s="145">
        <v>281</v>
      </c>
      <c r="S60" s="145">
        <v>261</v>
      </c>
      <c r="T60" s="145">
        <v>253</v>
      </c>
      <c r="U60" s="145">
        <v>231</v>
      </c>
      <c r="V60" s="145">
        <v>226</v>
      </c>
      <c r="W60" s="145">
        <v>170</v>
      </c>
      <c r="X60" s="145">
        <v>174</v>
      </c>
      <c r="Y60" s="145">
        <v>170</v>
      </c>
      <c r="Z60" s="145">
        <v>153</v>
      </c>
      <c r="AA60" s="145">
        <v>143</v>
      </c>
      <c r="AB60" s="23"/>
      <c r="AC60" s="23"/>
      <c r="AD60" s="23"/>
      <c r="AE60" s="89"/>
      <c r="AF60" s="145">
        <v>143</v>
      </c>
      <c r="AG60" s="23"/>
      <c r="AH60" s="23"/>
      <c r="AI60" s="23"/>
      <c r="AJ60" s="89"/>
      <c r="AK60" s="145">
        <v>451</v>
      </c>
      <c r="AL60" s="145">
        <v>260</v>
      </c>
      <c r="AM60" s="145">
        <v>259</v>
      </c>
      <c r="AN60" s="145">
        <v>281</v>
      </c>
      <c r="AO60" s="145">
        <v>243</v>
      </c>
      <c r="AP60" s="145">
        <v>166</v>
      </c>
      <c r="AQ60" s="17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</row>
    <row r="61" spans="2:63" x14ac:dyDescent="0.2">
      <c r="B61" s="39" t="s">
        <v>45</v>
      </c>
      <c r="C61" s="145">
        <v>160</v>
      </c>
      <c r="D61" s="145">
        <v>171</v>
      </c>
      <c r="E61" s="145">
        <v>158</v>
      </c>
      <c r="F61" s="145">
        <v>141</v>
      </c>
      <c r="G61" s="145">
        <v>146</v>
      </c>
      <c r="H61" s="145">
        <v>165</v>
      </c>
      <c r="I61" s="145">
        <v>156</v>
      </c>
      <c r="J61" s="145">
        <v>155</v>
      </c>
      <c r="K61" s="145">
        <v>149</v>
      </c>
      <c r="L61" s="145">
        <v>143</v>
      </c>
      <c r="M61" s="145">
        <v>140</v>
      </c>
      <c r="N61" s="145">
        <v>134</v>
      </c>
      <c r="O61" s="145">
        <v>133</v>
      </c>
      <c r="P61" s="145">
        <v>133</v>
      </c>
      <c r="Q61" s="145">
        <v>154</v>
      </c>
      <c r="R61" s="145">
        <v>149</v>
      </c>
      <c r="S61" s="145">
        <v>131</v>
      </c>
      <c r="T61" s="145">
        <v>130</v>
      </c>
      <c r="U61" s="145">
        <v>129</v>
      </c>
      <c r="V61" s="145">
        <v>122</v>
      </c>
      <c r="W61" s="145">
        <v>117</v>
      </c>
      <c r="X61" s="145">
        <v>116</v>
      </c>
      <c r="Y61" s="145">
        <v>121</v>
      </c>
      <c r="Z61" s="145">
        <v>118</v>
      </c>
      <c r="AA61" s="145">
        <v>122</v>
      </c>
      <c r="AB61" s="23"/>
      <c r="AC61" s="23"/>
      <c r="AD61" s="23"/>
      <c r="AE61" s="89"/>
      <c r="AF61" s="145">
        <v>122</v>
      </c>
      <c r="AG61" s="23"/>
      <c r="AH61" s="23"/>
      <c r="AI61" s="23"/>
      <c r="AJ61" s="89"/>
      <c r="AK61" s="145">
        <v>157</v>
      </c>
      <c r="AL61" s="145">
        <v>160</v>
      </c>
      <c r="AM61" s="145">
        <v>141</v>
      </c>
      <c r="AN61" s="145">
        <v>142</v>
      </c>
      <c r="AO61" s="145">
        <v>128</v>
      </c>
      <c r="AP61" s="145">
        <v>118</v>
      </c>
      <c r="AQ61" s="17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</row>
    <row r="62" spans="2:63" x14ac:dyDescent="0.2">
      <c r="B62" s="157" t="s">
        <v>49</v>
      </c>
      <c r="C62" s="158">
        <v>167</v>
      </c>
      <c r="D62" s="158">
        <v>173</v>
      </c>
      <c r="E62" s="158">
        <v>160</v>
      </c>
      <c r="F62" s="158">
        <v>143</v>
      </c>
      <c r="G62" s="158">
        <v>148</v>
      </c>
      <c r="H62" s="158">
        <v>166</v>
      </c>
      <c r="I62" s="158">
        <v>157</v>
      </c>
      <c r="J62" s="158">
        <v>157</v>
      </c>
      <c r="K62" s="158">
        <v>149</v>
      </c>
      <c r="L62" s="158">
        <v>144</v>
      </c>
      <c r="M62" s="158">
        <v>142</v>
      </c>
      <c r="N62" s="158">
        <v>136</v>
      </c>
      <c r="O62" s="158">
        <v>135</v>
      </c>
      <c r="P62" s="158">
        <v>135</v>
      </c>
      <c r="Q62" s="158">
        <v>155</v>
      </c>
      <c r="R62" s="158">
        <v>151</v>
      </c>
      <c r="S62" s="158">
        <v>133</v>
      </c>
      <c r="T62" s="158">
        <v>132</v>
      </c>
      <c r="U62" s="158">
        <v>131</v>
      </c>
      <c r="V62" s="158">
        <v>123</v>
      </c>
      <c r="W62" s="158">
        <v>118</v>
      </c>
      <c r="X62" s="158">
        <v>117</v>
      </c>
      <c r="Y62" s="158">
        <v>122</v>
      </c>
      <c r="Z62" s="158">
        <v>118</v>
      </c>
      <c r="AA62" s="158">
        <v>122</v>
      </c>
      <c r="AB62" s="63"/>
      <c r="AC62" s="63"/>
      <c r="AD62" s="63"/>
      <c r="AE62" s="89"/>
      <c r="AF62" s="158">
        <v>122</v>
      </c>
      <c r="AG62" s="63"/>
      <c r="AH62" s="63"/>
      <c r="AI62" s="63"/>
      <c r="AJ62" s="89"/>
      <c r="AK62" s="158">
        <v>161</v>
      </c>
      <c r="AL62" s="158">
        <v>161</v>
      </c>
      <c r="AM62" s="158">
        <v>143</v>
      </c>
      <c r="AN62" s="158">
        <v>144</v>
      </c>
      <c r="AO62" s="158">
        <v>130</v>
      </c>
      <c r="AP62" s="158">
        <v>119</v>
      </c>
      <c r="AQ62" s="17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</row>
    <row r="63" spans="2:63" x14ac:dyDescent="0.2">
      <c r="B63" s="39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8"/>
      <c r="AC63" s="18"/>
      <c r="AD63" s="18"/>
      <c r="AF63" s="143"/>
      <c r="AG63" s="18"/>
      <c r="AH63" s="18"/>
      <c r="AI63" s="18"/>
      <c r="AJ63" s="79"/>
      <c r="AK63" s="143"/>
      <c r="AL63" s="143"/>
      <c r="AM63" s="143"/>
      <c r="AN63" s="143"/>
      <c r="AO63" s="143"/>
      <c r="AP63" s="143"/>
      <c r="AQ63" s="169"/>
      <c r="AR63" s="99"/>
      <c r="AS63" s="99"/>
      <c r="AT63" s="99"/>
    </row>
    <row r="64" spans="2:63" x14ac:dyDescent="0.2">
      <c r="B64" s="134" t="s">
        <v>83</v>
      </c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62"/>
      <c r="R64" s="162"/>
      <c r="S64" s="145"/>
      <c r="T64" s="145"/>
      <c r="U64" s="145"/>
      <c r="V64" s="162"/>
      <c r="W64" s="143"/>
      <c r="X64" s="143"/>
      <c r="Y64" s="143"/>
      <c r="Z64" s="152"/>
      <c r="AA64" s="143"/>
      <c r="AB64" s="18"/>
      <c r="AC64" s="18"/>
      <c r="AD64" s="91"/>
      <c r="AE64" s="81"/>
      <c r="AF64" s="143"/>
      <c r="AG64" s="18"/>
      <c r="AH64" s="18"/>
      <c r="AI64" s="91"/>
      <c r="AJ64" s="81"/>
      <c r="AK64" s="145"/>
      <c r="AL64" s="145"/>
      <c r="AM64" s="145"/>
      <c r="AN64" s="145"/>
      <c r="AO64" s="145"/>
      <c r="AP64" s="145"/>
      <c r="AQ64" s="182"/>
      <c r="AR64" s="99"/>
      <c r="AS64" s="99"/>
      <c r="AT64" s="99"/>
    </row>
    <row r="65" spans="1:46" x14ac:dyDescent="0.2">
      <c r="B65" s="39" t="s">
        <v>51</v>
      </c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22">
        <v>7.1</v>
      </c>
      <c r="N65" s="122">
        <v>6.9</v>
      </c>
      <c r="O65" s="122">
        <v>8.1999999999999993</v>
      </c>
      <c r="P65" s="122">
        <v>10.4</v>
      </c>
      <c r="Q65" s="163">
        <v>14.8</v>
      </c>
      <c r="R65" s="163">
        <v>21.9</v>
      </c>
      <c r="S65" s="122">
        <v>26.5</v>
      </c>
      <c r="T65" s="122">
        <v>33.700000000000003</v>
      </c>
      <c r="U65" s="122">
        <v>42.8</v>
      </c>
      <c r="V65" s="122">
        <v>50</v>
      </c>
      <c r="W65" s="163">
        <v>60.6</v>
      </c>
      <c r="X65" s="163">
        <v>73.8</v>
      </c>
      <c r="Y65" s="163">
        <v>96.1</v>
      </c>
      <c r="Z65" s="163">
        <v>114.1</v>
      </c>
      <c r="AA65" s="163">
        <v>135.4</v>
      </c>
      <c r="AB65" s="93"/>
      <c r="AC65" s="93"/>
      <c r="AD65" s="93"/>
      <c r="AE65" s="85"/>
      <c r="AF65" s="163">
        <v>135.4</v>
      </c>
      <c r="AG65" s="93"/>
      <c r="AH65" s="93"/>
      <c r="AI65" s="93"/>
      <c r="AJ65" s="85"/>
      <c r="AK65" s="145"/>
      <c r="AL65" s="145"/>
      <c r="AM65" s="122">
        <v>22</v>
      </c>
      <c r="AN65" s="122">
        <v>55.3</v>
      </c>
      <c r="AO65" s="122">
        <v>153</v>
      </c>
      <c r="AP65" s="122">
        <v>344.6</v>
      </c>
      <c r="AQ65" s="181"/>
      <c r="AR65" s="180"/>
      <c r="AS65" s="180"/>
      <c r="AT65" s="180"/>
    </row>
    <row r="66" spans="1:46" x14ac:dyDescent="0.2">
      <c r="B66" s="159" t="s">
        <v>82</v>
      </c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>
        <v>178</v>
      </c>
      <c r="N66" s="145">
        <v>171</v>
      </c>
      <c r="O66" s="145">
        <v>208</v>
      </c>
      <c r="P66" s="145">
        <v>264</v>
      </c>
      <c r="Q66" s="162">
        <v>367</v>
      </c>
      <c r="R66" s="162">
        <v>451</v>
      </c>
      <c r="S66" s="145">
        <v>463</v>
      </c>
      <c r="T66" s="145">
        <v>531</v>
      </c>
      <c r="U66" s="145">
        <v>630</v>
      </c>
      <c r="V66" s="145">
        <v>712</v>
      </c>
      <c r="W66" s="145">
        <v>802.8</v>
      </c>
      <c r="X66" s="145">
        <v>949.3</v>
      </c>
      <c r="Y66" s="145">
        <v>1182.1199999999999</v>
      </c>
      <c r="Z66" s="145">
        <v>1364</v>
      </c>
      <c r="AA66" s="145">
        <v>1615</v>
      </c>
      <c r="AB66" s="23"/>
      <c r="AC66" s="23"/>
      <c r="AD66" s="23"/>
      <c r="AE66" s="89"/>
      <c r="AF66" s="145">
        <v>1615</v>
      </c>
      <c r="AG66" s="23"/>
      <c r="AH66" s="23"/>
      <c r="AI66" s="23"/>
      <c r="AJ66" s="89"/>
      <c r="AK66" s="145"/>
      <c r="AL66" s="145"/>
      <c r="AM66" s="145">
        <v>142</v>
      </c>
      <c r="AN66" s="145">
        <v>322</v>
      </c>
      <c r="AO66" s="145">
        <v>584</v>
      </c>
      <c r="AP66" s="145">
        <v>1074</v>
      </c>
      <c r="AQ66" s="179"/>
      <c r="AR66" s="99"/>
      <c r="AS66" s="99"/>
      <c r="AT66" s="99"/>
    </row>
    <row r="67" spans="1:46" x14ac:dyDescent="0.2">
      <c r="B67" s="39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8"/>
      <c r="AC67" s="18"/>
      <c r="AD67" s="18"/>
      <c r="AF67" s="143"/>
      <c r="AG67" s="18"/>
      <c r="AH67" s="18"/>
      <c r="AI67" s="18"/>
      <c r="AJ67" s="79"/>
      <c r="AK67" s="143"/>
      <c r="AL67" s="143"/>
      <c r="AM67" s="143"/>
      <c r="AN67" s="143"/>
      <c r="AO67" s="143"/>
      <c r="AP67" s="143"/>
      <c r="AQ67" s="169"/>
    </row>
    <row r="68" spans="1:46" x14ac:dyDescent="0.2">
      <c r="A68" s="118"/>
      <c r="B68" s="39" t="s">
        <v>53</v>
      </c>
      <c r="C68" s="146">
        <v>0.06</v>
      </c>
      <c r="D68" s="146">
        <v>0.06</v>
      </c>
      <c r="E68" s="146">
        <v>0.06</v>
      </c>
      <c r="F68" s="146">
        <v>0.06</v>
      </c>
      <c r="G68" s="146">
        <v>7.0000000000000007E-2</v>
      </c>
      <c r="H68" s="146">
        <v>7.0000000000000007E-2</v>
      </c>
      <c r="I68" s="146">
        <v>0.08</v>
      </c>
      <c r="J68" s="146">
        <v>0.12</v>
      </c>
      <c r="K68" s="146">
        <v>0.12</v>
      </c>
      <c r="L68" s="146">
        <v>0.16</v>
      </c>
      <c r="M68" s="178">
        <v>0.17</v>
      </c>
      <c r="N68" s="178">
        <v>0.2</v>
      </c>
      <c r="O68" s="147">
        <v>0.18</v>
      </c>
      <c r="P68" s="146">
        <v>0.24</v>
      </c>
      <c r="Q68" s="178">
        <v>0.27</v>
      </c>
      <c r="R68" s="178">
        <v>0.28999999999999998</v>
      </c>
      <c r="S68" s="147">
        <v>0.29799999999999999</v>
      </c>
      <c r="T68" s="147">
        <v>0.30299999999999999</v>
      </c>
      <c r="U68" s="147">
        <v>0.315</v>
      </c>
      <c r="V68" s="147">
        <v>0.39</v>
      </c>
      <c r="W68" s="175">
        <v>0.4</v>
      </c>
      <c r="X68" s="175">
        <v>0.39600000000000002</v>
      </c>
      <c r="Y68" s="175">
        <v>0.40029999999999999</v>
      </c>
      <c r="Z68" s="175">
        <v>0.41</v>
      </c>
      <c r="AA68" s="177">
        <v>0.42</v>
      </c>
      <c r="AB68" s="176"/>
      <c r="AC68" s="176"/>
      <c r="AD68" s="176"/>
      <c r="AE68" s="78"/>
      <c r="AF68" s="177">
        <v>0.42</v>
      </c>
      <c r="AG68" s="176"/>
      <c r="AH68" s="176"/>
      <c r="AI68" s="176"/>
      <c r="AJ68" s="78"/>
      <c r="AK68" s="146">
        <v>0.06</v>
      </c>
      <c r="AL68" s="146">
        <v>0.12</v>
      </c>
      <c r="AM68" s="146">
        <v>0.2</v>
      </c>
      <c r="AN68" s="146">
        <v>0.28999999999999998</v>
      </c>
      <c r="AO68" s="146">
        <v>0.39</v>
      </c>
      <c r="AP68" s="175">
        <v>0.41</v>
      </c>
      <c r="AQ68" s="174"/>
    </row>
    <row r="69" spans="1:46" x14ac:dyDescent="0.2">
      <c r="A69" s="118"/>
      <c r="B69" s="39" t="s">
        <v>81</v>
      </c>
      <c r="C69" s="146"/>
      <c r="D69" s="146"/>
      <c r="E69" s="146"/>
      <c r="F69" s="146"/>
      <c r="G69" s="146"/>
      <c r="H69" s="146"/>
      <c r="I69" s="146"/>
      <c r="J69" s="146"/>
      <c r="K69" s="146"/>
      <c r="L69" s="172"/>
      <c r="M69" s="145">
        <v>2977</v>
      </c>
      <c r="N69" s="145">
        <v>3717</v>
      </c>
      <c r="O69" s="145">
        <v>4195</v>
      </c>
      <c r="P69" s="145">
        <v>4624</v>
      </c>
      <c r="Q69" s="145">
        <v>5225</v>
      </c>
      <c r="R69" s="145">
        <v>7711</v>
      </c>
      <c r="S69" s="145">
        <v>7989</v>
      </c>
      <c r="T69" s="145">
        <v>8575</v>
      </c>
      <c r="U69" s="145">
        <v>8814</v>
      </c>
      <c r="V69" s="145">
        <v>9236</v>
      </c>
      <c r="W69" s="162">
        <v>9323</v>
      </c>
      <c r="X69" s="162">
        <v>9429</v>
      </c>
      <c r="Y69" s="162">
        <v>9519</v>
      </c>
      <c r="Z69" s="162">
        <v>9648</v>
      </c>
      <c r="AA69" s="162">
        <v>10139</v>
      </c>
      <c r="AB69" s="53"/>
      <c r="AC69" s="53"/>
      <c r="AD69" s="53"/>
      <c r="AE69" s="173"/>
      <c r="AF69" s="162">
        <v>10139</v>
      </c>
      <c r="AG69" s="53"/>
      <c r="AH69" s="53"/>
      <c r="AI69" s="53"/>
      <c r="AJ69" s="171"/>
      <c r="AK69" s="146"/>
      <c r="AL69" s="146"/>
      <c r="AM69" s="145">
        <v>3717</v>
      </c>
      <c r="AN69" s="145">
        <v>7711</v>
      </c>
      <c r="AO69" s="145">
        <v>9236</v>
      </c>
      <c r="AP69" s="162">
        <v>9648</v>
      </c>
    </row>
    <row r="70" spans="1:46" x14ac:dyDescent="0.2">
      <c r="A70" s="118"/>
      <c r="B70" s="39" t="s">
        <v>69</v>
      </c>
      <c r="C70" s="146"/>
      <c r="D70" s="146"/>
      <c r="E70" s="146"/>
      <c r="F70" s="146"/>
      <c r="G70" s="146"/>
      <c r="H70" s="146"/>
      <c r="I70" s="146"/>
      <c r="J70" s="146"/>
      <c r="K70" s="146"/>
      <c r="L70" s="172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>
        <v>4013</v>
      </c>
      <c r="X70" s="162">
        <v>6100</v>
      </c>
      <c r="Y70" s="162">
        <v>7294</v>
      </c>
      <c r="Z70" s="145">
        <v>7396</v>
      </c>
      <c r="AA70" s="145">
        <v>7878</v>
      </c>
      <c r="AB70" s="53"/>
      <c r="AC70" s="53"/>
      <c r="AD70" s="23"/>
      <c r="AE70" s="89"/>
      <c r="AF70" s="145">
        <v>7878</v>
      </c>
      <c r="AG70" s="53"/>
      <c r="AH70" s="53"/>
      <c r="AI70" s="23"/>
      <c r="AJ70" s="171"/>
      <c r="AK70" s="146"/>
      <c r="AL70" s="146"/>
      <c r="AM70" s="145"/>
      <c r="AN70" s="145"/>
      <c r="AO70" s="145"/>
      <c r="AP70" s="162">
        <v>7396</v>
      </c>
    </row>
    <row r="71" spans="1:46" x14ac:dyDescent="0.2">
      <c r="B71" s="39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22"/>
      <c r="X71" s="122"/>
      <c r="Y71" s="122"/>
      <c r="Z71" s="143"/>
      <c r="AA71" s="65"/>
      <c r="AB71" s="65"/>
      <c r="AC71" s="65"/>
      <c r="AD71" s="18"/>
      <c r="AF71" s="65"/>
      <c r="AG71" s="65"/>
      <c r="AH71" s="65"/>
      <c r="AI71" s="18"/>
      <c r="AJ71" s="170"/>
      <c r="AK71" s="143"/>
      <c r="AL71" s="143"/>
      <c r="AM71" s="143"/>
      <c r="AN71" s="143"/>
      <c r="AO71" s="143"/>
      <c r="AP71" s="145"/>
    </row>
    <row r="72" spans="1:46" x14ac:dyDescent="0.2">
      <c r="B72" s="94" t="s">
        <v>56</v>
      </c>
      <c r="AP72" s="169"/>
    </row>
    <row r="73" spans="1:46" x14ac:dyDescent="0.2">
      <c r="B73" s="94" t="s">
        <v>80</v>
      </c>
      <c r="W73" s="101"/>
      <c r="X73" s="101"/>
      <c r="Y73" s="101"/>
      <c r="Z73" s="101"/>
      <c r="AA73" s="5"/>
      <c r="AB73" s="5"/>
      <c r="AC73" s="5"/>
      <c r="AD73" s="5"/>
      <c r="AE73" s="81"/>
      <c r="AF73" s="5"/>
      <c r="AG73" s="5"/>
      <c r="AH73" s="5"/>
      <c r="AI73" s="5"/>
    </row>
    <row r="74" spans="1:46" x14ac:dyDescent="0.2">
      <c r="B74" s="94" t="s">
        <v>79</v>
      </c>
    </row>
    <row r="76" spans="1:46" x14ac:dyDescent="0.2">
      <c r="I76" s="150"/>
      <c r="J76" s="150"/>
      <c r="K76" s="150"/>
      <c r="L76" s="150"/>
      <c r="M76" s="150"/>
      <c r="N76" s="150"/>
      <c r="O76" s="150"/>
      <c r="P76" s="150"/>
      <c r="Q76" s="150"/>
    </row>
    <row r="77" spans="1:46" x14ac:dyDescent="0.2">
      <c r="I77" s="150"/>
      <c r="J77" s="150"/>
      <c r="K77" s="150"/>
      <c r="L77" s="150"/>
      <c r="M77" s="150"/>
      <c r="N77" s="150"/>
      <c r="O77" s="150"/>
      <c r="P77" s="150"/>
      <c r="Q77" s="150"/>
    </row>
    <row r="78" spans="1:46" x14ac:dyDescent="0.2">
      <c r="I78" s="150"/>
      <c r="J78" s="150"/>
      <c r="K78" s="150"/>
      <c r="L78" s="150"/>
      <c r="M78" s="150"/>
      <c r="N78" s="150"/>
      <c r="O78" s="150"/>
      <c r="P78" s="150"/>
      <c r="Q78" s="150"/>
    </row>
    <row r="79" spans="1:46" x14ac:dyDescent="0.2">
      <c r="I79" s="150"/>
      <c r="J79" s="150"/>
      <c r="K79" s="150"/>
      <c r="L79" s="150"/>
      <c r="M79" s="150"/>
      <c r="N79" s="150"/>
      <c r="O79" s="150"/>
      <c r="P79" s="150"/>
      <c r="Q79" s="150"/>
    </row>
    <row r="80" spans="1:46" x14ac:dyDescent="0.2">
      <c r="I80" s="150"/>
      <c r="J80" s="150"/>
      <c r="K80" s="150"/>
      <c r="L80" s="150"/>
      <c r="M80" s="150"/>
      <c r="N80" s="150"/>
      <c r="O80" s="150"/>
      <c r="P80" s="150"/>
      <c r="Q80" s="150"/>
    </row>
    <row r="81" spans="9:17" x14ac:dyDescent="0.2">
      <c r="I81" s="150"/>
      <c r="J81" s="150"/>
      <c r="K81" s="150"/>
      <c r="L81" s="150"/>
      <c r="M81" s="150"/>
      <c r="N81" s="150"/>
      <c r="O81" s="150"/>
      <c r="P81" s="150"/>
      <c r="Q81" s="150"/>
    </row>
    <row r="82" spans="9:17" x14ac:dyDescent="0.2">
      <c r="I82" s="150"/>
      <c r="J82" s="150"/>
      <c r="K82" s="150"/>
      <c r="L82" s="150"/>
      <c r="M82" s="150"/>
      <c r="N82" s="150"/>
      <c r="O82" s="150"/>
      <c r="P82" s="150"/>
      <c r="Q82" s="150"/>
    </row>
  </sheetData>
  <mergeCells count="17">
    <mergeCell ref="C5:F5"/>
    <mergeCell ref="G5:J5"/>
    <mergeCell ref="K5:N5"/>
    <mergeCell ref="O5:R5"/>
    <mergeCell ref="S5:V5"/>
    <mergeCell ref="AN5:AN6"/>
    <mergeCell ref="AO5:AO6"/>
    <mergeCell ref="AP5:AP6"/>
    <mergeCell ref="W4:Z4"/>
    <mergeCell ref="W5:Z5"/>
    <mergeCell ref="AA4:AD4"/>
    <mergeCell ref="AA5:AD5"/>
    <mergeCell ref="AF4:AI4"/>
    <mergeCell ref="AF5:AI5"/>
    <mergeCell ref="AK5:AK6"/>
    <mergeCell ref="AM5:AM6"/>
    <mergeCell ref="AL5:AL6"/>
  </mergeCells>
  <pageMargins left="0.7" right="0.7" top="0.75" bottom="0.75" header="0.3" footer="0.3"/>
  <pageSetup paperSize="8" scale="5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2"/>
  <sheetViews>
    <sheetView zoomScale="80" zoomScaleNormal="8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1" sqref="D1"/>
    </sheetView>
  </sheetViews>
  <sheetFormatPr defaultColWidth="9.140625" defaultRowHeight="12.75" x14ac:dyDescent="0.2"/>
  <cols>
    <col min="1" max="1" width="3.28515625" style="94" customWidth="1"/>
    <col min="2" max="2" width="43" style="94" customWidth="1"/>
    <col min="3" max="18" width="9.28515625" style="94" customWidth="1"/>
    <col min="19" max="22" width="9.28515625" style="1" customWidth="1"/>
    <col min="23" max="23" width="9.140625" style="1" customWidth="1"/>
    <col min="24" max="27" width="9.28515625" style="1" customWidth="1"/>
    <col min="28" max="28" width="9.140625" style="1" customWidth="1"/>
    <col min="29" max="32" width="9.28515625" style="94" customWidth="1"/>
    <col min="33" max="33" width="9.140625" style="94"/>
    <col min="34" max="34" width="8.5703125" style="169" customWidth="1"/>
    <col min="35" max="16384" width="9.140625" style="94"/>
  </cols>
  <sheetData>
    <row r="1" spans="1:36" x14ac:dyDescent="0.2">
      <c r="C1" s="99"/>
      <c r="D1" s="99"/>
      <c r="E1" s="99"/>
      <c r="F1" s="99"/>
      <c r="G1" s="99"/>
      <c r="H1" s="99"/>
      <c r="I1" s="99"/>
      <c r="J1" s="99"/>
      <c r="K1" s="98"/>
      <c r="L1" s="98"/>
      <c r="M1" s="98"/>
      <c r="N1" s="98"/>
      <c r="O1" s="98"/>
      <c r="P1" s="98"/>
      <c r="Q1" s="98"/>
      <c r="R1" s="98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98"/>
      <c r="AD1" s="98"/>
      <c r="AE1" s="98"/>
      <c r="AF1" s="98"/>
      <c r="AG1" s="118"/>
      <c r="AI1" s="118"/>
      <c r="AJ1" s="118"/>
    </row>
    <row r="2" spans="1:36" x14ac:dyDescent="0.2"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79"/>
      <c r="AI2" s="118"/>
      <c r="AJ2" s="118"/>
    </row>
    <row r="3" spans="1:36" x14ac:dyDescent="0.2">
      <c r="C3" s="96"/>
      <c r="D3" s="96"/>
      <c r="E3" s="96"/>
      <c r="F3" s="96"/>
      <c r="G3" s="96"/>
      <c r="H3" s="96"/>
      <c r="I3" s="96"/>
      <c r="J3" s="96"/>
      <c r="K3" s="98"/>
      <c r="L3" s="130"/>
      <c r="M3" s="130"/>
      <c r="N3" s="130"/>
      <c r="O3" s="130"/>
      <c r="P3" s="201"/>
      <c r="Q3" s="201"/>
      <c r="R3" s="201"/>
      <c r="S3" s="201"/>
      <c r="T3" s="201"/>
      <c r="U3" s="201"/>
      <c r="V3" s="201"/>
      <c r="W3" s="201"/>
      <c r="X3" s="201"/>
      <c r="Y3" s="131"/>
      <c r="Z3" s="131"/>
      <c r="AA3" s="131"/>
      <c r="AB3" s="131"/>
      <c r="AC3" s="130"/>
      <c r="AD3" s="130"/>
      <c r="AE3" s="130"/>
      <c r="AF3" s="130"/>
      <c r="AG3" s="118"/>
      <c r="AH3" s="179"/>
      <c r="AI3" s="118"/>
      <c r="AJ3" s="118"/>
    </row>
    <row r="4" spans="1:36" x14ac:dyDescent="0.2">
      <c r="B4" s="133" t="s">
        <v>95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363" t="s">
        <v>1</v>
      </c>
      <c r="T4" s="363"/>
      <c r="U4" s="363"/>
      <c r="V4" s="363"/>
      <c r="W4" s="7"/>
      <c r="X4" s="363" t="s">
        <v>2</v>
      </c>
      <c r="Y4" s="363"/>
      <c r="Z4" s="363"/>
      <c r="AA4" s="363"/>
      <c r="AB4" s="7"/>
      <c r="AC4" s="104"/>
      <c r="AD4" s="104"/>
      <c r="AE4" s="104"/>
      <c r="AF4" s="104"/>
      <c r="AH4" s="183"/>
    </row>
    <row r="5" spans="1:36" x14ac:dyDescent="0.2">
      <c r="B5" s="134"/>
      <c r="C5" s="390">
        <v>2015</v>
      </c>
      <c r="D5" s="390"/>
      <c r="E5" s="390"/>
      <c r="F5" s="390"/>
      <c r="G5" s="403">
        <v>2016</v>
      </c>
      <c r="H5" s="391"/>
      <c r="I5" s="391"/>
      <c r="J5" s="391"/>
      <c r="K5" s="404">
        <v>2017</v>
      </c>
      <c r="L5" s="392"/>
      <c r="M5" s="392"/>
      <c r="N5" s="392"/>
      <c r="O5" s="402">
        <v>2018</v>
      </c>
      <c r="P5" s="393"/>
      <c r="Q5" s="393"/>
      <c r="R5" s="393"/>
      <c r="S5" s="380">
        <v>2019</v>
      </c>
      <c r="T5" s="356"/>
      <c r="U5" s="356"/>
      <c r="V5" s="356"/>
      <c r="X5" s="380">
        <v>2019</v>
      </c>
      <c r="Y5" s="356"/>
      <c r="Z5" s="356"/>
      <c r="AA5" s="356"/>
      <c r="AC5" s="399" t="s">
        <v>5</v>
      </c>
      <c r="AD5" s="400" t="s">
        <v>6</v>
      </c>
      <c r="AE5" s="401" t="s">
        <v>7</v>
      </c>
      <c r="AF5" s="394" t="s">
        <v>8</v>
      </c>
    </row>
    <row r="6" spans="1:36" x14ac:dyDescent="0.2">
      <c r="B6" s="135" t="s">
        <v>96</v>
      </c>
      <c r="C6" s="138" t="s">
        <v>10</v>
      </c>
      <c r="D6" s="138" t="s">
        <v>11</v>
      </c>
      <c r="E6" s="138" t="s">
        <v>12</v>
      </c>
      <c r="F6" s="138" t="s">
        <v>13</v>
      </c>
      <c r="G6" s="139" t="s">
        <v>10</v>
      </c>
      <c r="H6" s="139" t="s">
        <v>11</v>
      </c>
      <c r="I6" s="139" t="s">
        <v>12</v>
      </c>
      <c r="J6" s="139" t="s">
        <v>13</v>
      </c>
      <c r="K6" s="140" t="s">
        <v>10</v>
      </c>
      <c r="L6" s="140" t="s">
        <v>11</v>
      </c>
      <c r="M6" s="140" t="s">
        <v>12</v>
      </c>
      <c r="N6" s="140" t="s">
        <v>13</v>
      </c>
      <c r="O6" s="141" t="s">
        <v>10</v>
      </c>
      <c r="P6" s="141" t="s">
        <v>11</v>
      </c>
      <c r="Q6" s="141" t="s">
        <v>12</v>
      </c>
      <c r="R6" s="141" t="s">
        <v>13</v>
      </c>
      <c r="S6" s="90" t="s">
        <v>10</v>
      </c>
      <c r="T6" s="90" t="s">
        <v>11</v>
      </c>
      <c r="U6" s="90" t="s">
        <v>12</v>
      </c>
      <c r="V6" s="90" t="s">
        <v>13</v>
      </c>
      <c r="X6" s="90" t="s">
        <v>10</v>
      </c>
      <c r="Y6" s="90" t="s">
        <v>11</v>
      </c>
      <c r="Z6" s="90" t="s">
        <v>12</v>
      </c>
      <c r="AA6" s="90" t="s">
        <v>13</v>
      </c>
      <c r="AC6" s="397"/>
      <c r="AD6" s="397"/>
      <c r="AE6" s="397"/>
      <c r="AF6" s="395"/>
    </row>
    <row r="7" spans="1:36" x14ac:dyDescent="0.2">
      <c r="B7" s="39"/>
      <c r="C7" s="202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8"/>
      <c r="T7" s="18"/>
      <c r="U7" s="18"/>
      <c r="V7" s="18"/>
      <c r="X7" s="18"/>
      <c r="Y7" s="18"/>
      <c r="Z7" s="18"/>
      <c r="AA7" s="18"/>
      <c r="AC7" s="143"/>
      <c r="AD7" s="143"/>
      <c r="AE7" s="143"/>
      <c r="AF7" s="143"/>
    </row>
    <row r="8" spans="1:36" x14ac:dyDescent="0.2">
      <c r="B8" s="144" t="s">
        <v>14</v>
      </c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8"/>
      <c r="T8" s="18"/>
      <c r="U8" s="18"/>
      <c r="V8" s="18"/>
      <c r="X8" s="18"/>
      <c r="Y8" s="18"/>
      <c r="Z8" s="18"/>
      <c r="AA8" s="18"/>
      <c r="AC8" s="143"/>
      <c r="AD8" s="143"/>
      <c r="AE8" s="143"/>
      <c r="AF8" s="143"/>
    </row>
    <row r="9" spans="1:36" x14ac:dyDescent="0.2">
      <c r="B9" s="39" t="s">
        <v>15</v>
      </c>
      <c r="C9" s="161">
        <v>13454</v>
      </c>
      <c r="D9" s="145">
        <v>15576</v>
      </c>
      <c r="E9" s="145">
        <v>14428</v>
      </c>
      <c r="F9" s="145">
        <v>13802</v>
      </c>
      <c r="G9" s="145">
        <v>14054</v>
      </c>
      <c r="H9" s="145">
        <v>15392</v>
      </c>
      <c r="I9" s="145">
        <v>14862</v>
      </c>
      <c r="J9" s="145">
        <v>14343</v>
      </c>
      <c r="K9" s="145">
        <v>13679</v>
      </c>
      <c r="L9" s="145">
        <v>14471</v>
      </c>
      <c r="M9" s="145">
        <v>14576</v>
      </c>
      <c r="N9" s="145">
        <v>15328</v>
      </c>
      <c r="O9" s="145">
        <v>14264</v>
      </c>
      <c r="P9" s="145">
        <v>15260.09</v>
      </c>
      <c r="Q9" s="203">
        <v>14121.35</v>
      </c>
      <c r="R9" s="145">
        <v>13820</v>
      </c>
      <c r="S9" s="23">
        <v>13527</v>
      </c>
      <c r="T9" s="23"/>
      <c r="U9" s="204"/>
      <c r="V9" s="23"/>
      <c r="W9" s="5"/>
      <c r="X9" s="23">
        <v>13527</v>
      </c>
      <c r="Y9" s="23"/>
      <c r="Z9" s="204"/>
      <c r="AA9" s="23"/>
      <c r="AB9" s="5"/>
      <c r="AC9" s="145">
        <v>57260</v>
      </c>
      <c r="AD9" s="145">
        <v>58652</v>
      </c>
      <c r="AE9" s="161">
        <v>58054</v>
      </c>
      <c r="AF9" s="205">
        <v>57465</v>
      </c>
      <c r="AG9" s="101"/>
      <c r="AH9" s="96"/>
    </row>
    <row r="10" spans="1:36" x14ac:dyDescent="0.2">
      <c r="A10" s="118"/>
      <c r="B10" s="39" t="s">
        <v>17</v>
      </c>
      <c r="C10" s="206">
        <v>0.08</v>
      </c>
      <c r="D10" s="146">
        <v>0.08</v>
      </c>
      <c r="E10" s="178">
        <v>0.11</v>
      </c>
      <c r="F10" s="178">
        <v>0.12</v>
      </c>
      <c r="G10" s="147">
        <v>0.14000000000000001</v>
      </c>
      <c r="H10" s="146">
        <v>0.15</v>
      </c>
      <c r="I10" s="178">
        <v>0.17</v>
      </c>
      <c r="J10" s="178">
        <v>0.18</v>
      </c>
      <c r="K10" s="147">
        <v>0.17019999999999999</v>
      </c>
      <c r="L10" s="146">
        <v>0.1769</v>
      </c>
      <c r="M10" s="178">
        <v>0.20269999999999999</v>
      </c>
      <c r="N10" s="178">
        <v>0.20580000000000001</v>
      </c>
      <c r="O10" s="146">
        <v>0.2195</v>
      </c>
      <c r="P10" s="146">
        <v>0.22470000000000001</v>
      </c>
      <c r="Q10" s="178">
        <v>0.2354</v>
      </c>
      <c r="R10" s="178">
        <v>0.2223</v>
      </c>
      <c r="S10" s="33">
        <v>0.22009999999999999</v>
      </c>
      <c r="T10" s="33"/>
      <c r="U10" s="69"/>
      <c r="V10" s="69"/>
      <c r="W10" s="338"/>
      <c r="X10" s="33">
        <v>0.22009999999999999</v>
      </c>
      <c r="Y10" s="33"/>
      <c r="Z10" s="69"/>
      <c r="AA10" s="69"/>
      <c r="AB10" s="338"/>
      <c r="AC10" s="178">
        <v>0.1</v>
      </c>
      <c r="AD10" s="178">
        <v>0.16</v>
      </c>
      <c r="AE10" s="207">
        <v>0.19</v>
      </c>
      <c r="AF10" s="207">
        <v>0.22500000000000001</v>
      </c>
      <c r="AH10" s="94"/>
    </row>
    <row r="11" spans="1:36" x14ac:dyDescent="0.2">
      <c r="B11" s="39"/>
      <c r="C11" s="202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8"/>
      <c r="T11" s="18"/>
      <c r="U11" s="18"/>
      <c r="V11" s="18"/>
      <c r="X11" s="18"/>
      <c r="Y11" s="18"/>
      <c r="Z11" s="18"/>
      <c r="AA11" s="18"/>
      <c r="AC11" s="143"/>
      <c r="AD11" s="143"/>
      <c r="AE11" s="202"/>
      <c r="AF11" s="202"/>
      <c r="AH11" s="94"/>
    </row>
    <row r="12" spans="1:36" x14ac:dyDescent="0.2">
      <c r="B12" s="39" t="s">
        <v>19</v>
      </c>
      <c r="C12" s="161">
        <v>8110</v>
      </c>
      <c r="D12" s="145">
        <v>9855</v>
      </c>
      <c r="E12" s="145">
        <v>9296</v>
      </c>
      <c r="F12" s="145">
        <v>9561</v>
      </c>
      <c r="G12" s="145">
        <v>9230</v>
      </c>
      <c r="H12" s="145">
        <v>9962</v>
      </c>
      <c r="I12" s="145">
        <v>8935</v>
      </c>
      <c r="J12" s="145">
        <v>9533</v>
      </c>
      <c r="K12" s="208">
        <v>8703.3799999999992</v>
      </c>
      <c r="L12" s="208">
        <v>9772.4500000000007</v>
      </c>
      <c r="M12" s="208">
        <v>9077.64</v>
      </c>
      <c r="N12" s="208">
        <v>9752.1</v>
      </c>
      <c r="O12" s="145">
        <v>9038</v>
      </c>
      <c r="P12" s="145">
        <v>9602</v>
      </c>
      <c r="Q12" s="203">
        <v>8984</v>
      </c>
      <c r="R12" s="145">
        <v>7850</v>
      </c>
      <c r="S12" s="23">
        <v>8244</v>
      </c>
      <c r="T12" s="23"/>
      <c r="U12" s="204"/>
      <c r="V12" s="23"/>
      <c r="W12" s="5"/>
      <c r="X12" s="23">
        <v>8380</v>
      </c>
      <c r="Y12" s="23"/>
      <c r="Z12" s="204"/>
      <c r="AA12" s="23"/>
      <c r="AB12" s="5"/>
      <c r="AC12" s="145">
        <v>36823</v>
      </c>
      <c r="AD12" s="145">
        <v>37659</v>
      </c>
      <c r="AE12" s="161">
        <v>37305.599999999999</v>
      </c>
      <c r="AF12" s="205">
        <v>35473</v>
      </c>
      <c r="AG12" s="101"/>
      <c r="AH12" s="96"/>
    </row>
    <row r="13" spans="1:36" x14ac:dyDescent="0.2">
      <c r="B13" s="39" t="s">
        <v>20</v>
      </c>
      <c r="C13" s="160">
        <v>0.6028</v>
      </c>
      <c r="D13" s="149">
        <v>0.63300000000000001</v>
      </c>
      <c r="E13" s="149">
        <v>0.64400000000000002</v>
      </c>
      <c r="F13" s="149">
        <v>0.69299999999999995</v>
      </c>
      <c r="G13" s="149">
        <v>0.65700000000000003</v>
      </c>
      <c r="H13" s="149">
        <v>0.64700000000000002</v>
      </c>
      <c r="I13" s="149">
        <v>0.60099999999999998</v>
      </c>
      <c r="J13" s="149">
        <v>0.66500000000000004</v>
      </c>
      <c r="K13" s="149">
        <v>0.63629999999999998</v>
      </c>
      <c r="L13" s="149">
        <v>0.67530000000000001</v>
      </c>
      <c r="M13" s="149">
        <v>0.62280000000000002</v>
      </c>
      <c r="N13" s="149">
        <v>0.63619999999999999</v>
      </c>
      <c r="O13" s="149">
        <v>0.63360000000000005</v>
      </c>
      <c r="P13" s="149">
        <v>0.62919999999999998</v>
      </c>
      <c r="Q13" s="149">
        <v>0.63619999999999999</v>
      </c>
      <c r="R13" s="149">
        <v>0.56799999999999995</v>
      </c>
      <c r="S13" s="26">
        <v>0.60899999999999999</v>
      </c>
      <c r="T13" s="26"/>
      <c r="U13" s="26"/>
      <c r="V13" s="26"/>
      <c r="W13" s="2"/>
      <c r="X13" s="26">
        <v>0.62</v>
      </c>
      <c r="Y13" s="26"/>
      <c r="Z13" s="26"/>
      <c r="AA13" s="26"/>
      <c r="AB13" s="2"/>
      <c r="AC13" s="149">
        <v>0.64300000000000002</v>
      </c>
      <c r="AD13" s="149">
        <v>0.64200000000000002</v>
      </c>
      <c r="AE13" s="209">
        <v>0.64259999999999995</v>
      </c>
      <c r="AF13" s="209">
        <v>0.61699999999999999</v>
      </c>
      <c r="AH13" s="94"/>
    </row>
    <row r="14" spans="1:36" x14ac:dyDescent="0.2">
      <c r="B14" s="39"/>
      <c r="C14" s="202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9"/>
      <c r="P14" s="149"/>
      <c r="Q14" s="149"/>
      <c r="R14" s="149"/>
      <c r="S14" s="26"/>
      <c r="T14" s="26"/>
      <c r="U14" s="26"/>
      <c r="V14" s="26"/>
      <c r="X14" s="26"/>
      <c r="Y14" s="26"/>
      <c r="Z14" s="26"/>
      <c r="AA14" s="26"/>
      <c r="AC14" s="143"/>
      <c r="AD14" s="143"/>
      <c r="AE14" s="143"/>
      <c r="AF14" s="143"/>
      <c r="AH14" s="94"/>
    </row>
    <row r="15" spans="1:36" x14ac:dyDescent="0.2">
      <c r="B15" s="39" t="s">
        <v>21</v>
      </c>
      <c r="C15" s="161">
        <v>5784</v>
      </c>
      <c r="D15" s="145">
        <v>7399</v>
      </c>
      <c r="E15" s="145">
        <v>6929</v>
      </c>
      <c r="F15" s="145">
        <v>7084</v>
      </c>
      <c r="G15" s="145">
        <v>6680</v>
      </c>
      <c r="H15" s="145">
        <v>7310</v>
      </c>
      <c r="I15" s="145">
        <v>6553</v>
      </c>
      <c r="J15" s="145">
        <v>7272</v>
      </c>
      <c r="K15" s="145">
        <v>5846</v>
      </c>
      <c r="L15" s="145">
        <v>7956</v>
      </c>
      <c r="M15" s="145">
        <v>5833</v>
      </c>
      <c r="N15" s="145">
        <v>7090</v>
      </c>
      <c r="O15" s="145">
        <v>6332</v>
      </c>
      <c r="P15" s="145">
        <v>6265</v>
      </c>
      <c r="Q15" s="145">
        <v>5862</v>
      </c>
      <c r="R15" s="145">
        <v>2365</v>
      </c>
      <c r="S15" s="23">
        <v>6898</v>
      </c>
      <c r="T15" s="26"/>
      <c r="U15" s="26"/>
      <c r="V15" s="26"/>
      <c r="W15" s="5"/>
      <c r="X15" s="23">
        <v>6921</v>
      </c>
      <c r="Y15" s="26"/>
      <c r="Z15" s="26"/>
      <c r="AA15" s="26"/>
      <c r="AB15" s="5"/>
      <c r="AC15" s="152">
        <v>27195</v>
      </c>
      <c r="AD15" s="152">
        <v>27814</v>
      </c>
      <c r="AE15" s="152">
        <v>26724</v>
      </c>
      <c r="AF15" s="152">
        <v>20824</v>
      </c>
      <c r="AH15" s="94"/>
    </row>
    <row r="16" spans="1:36" x14ac:dyDescent="0.2">
      <c r="B16" s="39" t="s">
        <v>61</v>
      </c>
      <c r="C16" s="209">
        <v>0.43</v>
      </c>
      <c r="D16" s="192">
        <v>0.47499999999999998</v>
      </c>
      <c r="E16" s="192">
        <v>0.48</v>
      </c>
      <c r="F16" s="192">
        <v>0.51300000000000001</v>
      </c>
      <c r="G16" s="192">
        <v>0.47499999999999998</v>
      </c>
      <c r="H16" s="192">
        <v>0.47499999999999998</v>
      </c>
      <c r="I16" s="192">
        <v>0.441</v>
      </c>
      <c r="J16" s="192">
        <v>0.50700000000000001</v>
      </c>
      <c r="K16" s="192">
        <v>0.42699999999999999</v>
      </c>
      <c r="L16" s="192">
        <v>0.55000000000000004</v>
      </c>
      <c r="M16" s="192">
        <v>0.4</v>
      </c>
      <c r="N16" s="192">
        <v>0.46300000000000002</v>
      </c>
      <c r="O16" s="149">
        <v>0.44400000000000001</v>
      </c>
      <c r="P16" s="149">
        <v>0.41099999999999998</v>
      </c>
      <c r="Q16" s="149">
        <v>0.41499999999999998</v>
      </c>
      <c r="R16" s="149">
        <v>0.17100000000000001</v>
      </c>
      <c r="S16" s="26">
        <v>0.51</v>
      </c>
      <c r="T16" s="26"/>
      <c r="U16" s="26"/>
      <c r="V16" s="26"/>
      <c r="W16" s="2"/>
      <c r="X16" s="26">
        <v>0.51200000000000001</v>
      </c>
      <c r="Y16" s="26"/>
      <c r="Z16" s="26"/>
      <c r="AA16" s="26"/>
      <c r="AB16" s="2"/>
      <c r="AC16" s="192">
        <v>0.47499999999999998</v>
      </c>
      <c r="AD16" s="192">
        <v>0.47399999999999998</v>
      </c>
      <c r="AE16" s="192">
        <v>0.46</v>
      </c>
      <c r="AF16" s="192">
        <v>0.36199999999999999</v>
      </c>
      <c r="AH16" s="94"/>
    </row>
    <row r="17" spans="2:34" x14ac:dyDescent="0.2">
      <c r="B17" s="39"/>
      <c r="C17" s="202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9"/>
      <c r="P17" s="149"/>
      <c r="Q17" s="149"/>
      <c r="R17" s="149"/>
      <c r="S17" s="26"/>
      <c r="T17" s="26"/>
      <c r="U17" s="26"/>
      <c r="V17" s="26"/>
      <c r="X17" s="26"/>
      <c r="Y17" s="26"/>
      <c r="Z17" s="26"/>
      <c r="AA17" s="26"/>
      <c r="AC17" s="143"/>
      <c r="AD17" s="143"/>
      <c r="AE17" s="143"/>
      <c r="AF17" s="143"/>
      <c r="AH17" s="94"/>
    </row>
    <row r="18" spans="2:34" x14ac:dyDescent="0.2">
      <c r="B18" s="39" t="s">
        <v>62</v>
      </c>
      <c r="C18" s="161">
        <v>3622</v>
      </c>
      <c r="D18" s="145">
        <v>3848</v>
      </c>
      <c r="E18" s="145">
        <v>5713</v>
      </c>
      <c r="F18" s="145">
        <v>5653</v>
      </c>
      <c r="G18" s="145">
        <v>4852</v>
      </c>
      <c r="H18" s="145">
        <v>5944</v>
      </c>
      <c r="I18" s="145">
        <v>4111</v>
      </c>
      <c r="J18" s="145">
        <v>5390</v>
      </c>
      <c r="K18" s="145">
        <v>4766</v>
      </c>
      <c r="L18" s="145">
        <v>5111</v>
      </c>
      <c r="M18" s="145">
        <v>4578</v>
      </c>
      <c r="N18" s="145">
        <v>4469</v>
      </c>
      <c r="O18" s="145">
        <v>3717.72</v>
      </c>
      <c r="P18" s="145">
        <v>4693.9399999999996</v>
      </c>
      <c r="Q18" s="203">
        <v>4926.09</v>
      </c>
      <c r="R18" s="145">
        <v>1942</v>
      </c>
      <c r="S18" s="23">
        <v>4907</v>
      </c>
      <c r="T18" s="23"/>
      <c r="U18" s="204"/>
      <c r="V18" s="23"/>
      <c r="W18" s="5"/>
      <c r="X18" s="23">
        <v>4898</v>
      </c>
      <c r="Y18" s="23"/>
      <c r="Z18" s="204"/>
      <c r="AA18" s="23"/>
      <c r="AB18" s="5"/>
      <c r="AC18" s="145">
        <v>18836</v>
      </c>
      <c r="AD18" s="145">
        <v>20297</v>
      </c>
      <c r="AE18" s="145">
        <v>18924</v>
      </c>
      <c r="AF18" s="210">
        <v>15280</v>
      </c>
      <c r="AG18" s="96"/>
      <c r="AH18" s="96"/>
    </row>
    <row r="19" spans="2:34" x14ac:dyDescent="0.2">
      <c r="B19" s="39" t="s">
        <v>76</v>
      </c>
      <c r="C19" s="160">
        <v>0.26919999999999999</v>
      </c>
      <c r="D19" s="149">
        <v>0.247</v>
      </c>
      <c r="E19" s="149">
        <v>0.39600000000000002</v>
      </c>
      <c r="F19" s="149">
        <v>0.41</v>
      </c>
      <c r="G19" s="149">
        <v>0.34499999999999997</v>
      </c>
      <c r="H19" s="149">
        <v>0.38600000000000001</v>
      </c>
      <c r="I19" s="149">
        <v>0.27700000000000002</v>
      </c>
      <c r="J19" s="149">
        <v>0.376</v>
      </c>
      <c r="K19" s="149">
        <v>0.34839999999999999</v>
      </c>
      <c r="L19" s="149">
        <v>0.35320000000000001</v>
      </c>
      <c r="M19" s="149">
        <v>0.31409999999999999</v>
      </c>
      <c r="N19" s="149">
        <v>0.29160000000000003</v>
      </c>
      <c r="O19" s="149">
        <v>0.2606</v>
      </c>
      <c r="P19" s="149">
        <v>0.30759999999999998</v>
      </c>
      <c r="Q19" s="149">
        <v>0.3488</v>
      </c>
      <c r="R19" s="149">
        <v>0.1406</v>
      </c>
      <c r="S19" s="26">
        <v>0.36299999999999999</v>
      </c>
      <c r="T19" s="26"/>
      <c r="U19" s="26"/>
      <c r="V19" s="26"/>
      <c r="W19" s="2"/>
      <c r="X19" s="26">
        <v>0.36199999999999999</v>
      </c>
      <c r="Y19" s="26"/>
      <c r="Z19" s="26"/>
      <c r="AA19" s="26"/>
      <c r="AB19" s="2"/>
      <c r="AC19" s="149">
        <v>0.32900000000000001</v>
      </c>
      <c r="AD19" s="149">
        <v>0.34599999999999997</v>
      </c>
      <c r="AE19" s="192">
        <v>0.32590000000000002</v>
      </c>
      <c r="AF19" s="192">
        <v>0.26590000000000003</v>
      </c>
      <c r="AH19" s="211"/>
    </row>
    <row r="20" spans="2:34" x14ac:dyDescent="0.2">
      <c r="B20" s="3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26"/>
      <c r="T20" s="26"/>
      <c r="U20" s="26"/>
      <c r="V20" s="26"/>
      <c r="X20" s="26"/>
      <c r="Y20" s="26"/>
      <c r="Z20" s="26"/>
      <c r="AA20" s="26"/>
      <c r="AC20" s="149"/>
      <c r="AD20" s="149"/>
      <c r="AE20" s="149"/>
      <c r="AF20" s="149"/>
      <c r="AH20" s="212"/>
    </row>
    <row r="21" spans="2:34" x14ac:dyDescent="0.2">
      <c r="B21" s="39"/>
      <c r="C21" s="202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8"/>
      <c r="T21" s="18"/>
      <c r="U21" s="18"/>
      <c r="V21" s="18"/>
      <c r="X21" s="18"/>
      <c r="Y21" s="18"/>
      <c r="Z21" s="18"/>
      <c r="AA21" s="18"/>
      <c r="AC21" s="143"/>
      <c r="AD21" s="143"/>
      <c r="AE21" s="143"/>
      <c r="AF21" s="143"/>
      <c r="AH21" s="212"/>
    </row>
    <row r="22" spans="2:34" x14ac:dyDescent="0.2">
      <c r="B22" s="144" t="s">
        <v>25</v>
      </c>
      <c r="C22" s="202"/>
      <c r="D22" s="143"/>
      <c r="E22" s="149"/>
      <c r="F22" s="149"/>
      <c r="G22" s="143"/>
      <c r="H22" s="143"/>
      <c r="I22" s="149"/>
      <c r="J22" s="149"/>
      <c r="K22" s="143"/>
      <c r="L22" s="213"/>
      <c r="M22" s="149"/>
      <c r="N22" s="149"/>
      <c r="O22" s="143"/>
      <c r="P22" s="213"/>
      <c r="Q22" s="149"/>
      <c r="R22" s="149"/>
      <c r="S22" s="18"/>
      <c r="T22" s="214"/>
      <c r="U22" s="26"/>
      <c r="V22" s="26"/>
      <c r="X22" s="18"/>
      <c r="Y22" s="214"/>
      <c r="Z22" s="26"/>
      <c r="AA22" s="26"/>
      <c r="AC22" s="149"/>
      <c r="AD22" s="149"/>
      <c r="AE22" s="149"/>
      <c r="AF22" s="149"/>
      <c r="AH22" s="212"/>
    </row>
    <row r="23" spans="2:34" x14ac:dyDescent="0.2">
      <c r="B23" s="39" t="s">
        <v>26</v>
      </c>
      <c r="C23" s="160">
        <v>0.13089999999999999</v>
      </c>
      <c r="D23" s="149">
        <v>9.6000000000000002E-2</v>
      </c>
      <c r="E23" s="149">
        <v>9.2999999999999999E-2</v>
      </c>
      <c r="F23" s="149">
        <v>8.3000000000000004E-2</v>
      </c>
      <c r="G23" s="149">
        <v>8.2000000000000003E-2</v>
      </c>
      <c r="H23" s="149">
        <v>8.6999999999999994E-2</v>
      </c>
      <c r="I23" s="149">
        <v>8.5999999999999993E-2</v>
      </c>
      <c r="J23" s="149">
        <v>8.8999999999999996E-2</v>
      </c>
      <c r="K23" s="149">
        <v>8.2000000000000003E-2</v>
      </c>
      <c r="L23" s="149">
        <v>8.3000000000000004E-2</v>
      </c>
      <c r="M23" s="149">
        <v>0.109</v>
      </c>
      <c r="N23" s="149">
        <v>9.4E-2</v>
      </c>
      <c r="O23" s="149">
        <v>8.8999999999999996E-2</v>
      </c>
      <c r="P23" s="149">
        <v>9.0999999999999998E-2</v>
      </c>
      <c r="Q23" s="149">
        <v>8.1000000000000003E-2</v>
      </c>
      <c r="R23" s="149">
        <v>0.10100000000000001</v>
      </c>
      <c r="S23" s="26">
        <v>9.0999999999999998E-2</v>
      </c>
      <c r="T23" s="26"/>
      <c r="U23" s="26"/>
      <c r="V23" s="26"/>
      <c r="W23" s="2"/>
      <c r="X23" s="26">
        <v>9.0999999999999998E-2</v>
      </c>
      <c r="Y23" s="26"/>
      <c r="Z23" s="26"/>
      <c r="AA23" s="26"/>
      <c r="AB23" s="2"/>
      <c r="AC23" s="149">
        <v>0.1</v>
      </c>
      <c r="AD23" s="149">
        <v>8.5999999999999993E-2</v>
      </c>
      <c r="AE23" s="192">
        <v>9.1999999999999998E-2</v>
      </c>
      <c r="AF23" s="192">
        <v>0.09</v>
      </c>
      <c r="AH23" s="215"/>
    </row>
    <row r="24" spans="2:34" x14ac:dyDescent="0.2">
      <c r="B24" s="39" t="s">
        <v>27</v>
      </c>
      <c r="C24" s="160">
        <v>5.2999999999999999E-2</v>
      </c>
      <c r="D24" s="149">
        <v>4.4999999999999998E-2</v>
      </c>
      <c r="E24" s="149">
        <v>0.05</v>
      </c>
      <c r="F24" s="149">
        <v>3.7999999999999999E-2</v>
      </c>
      <c r="G24" s="149">
        <v>4.9000000000000002E-2</v>
      </c>
      <c r="H24" s="149">
        <v>5.1999999999999998E-2</v>
      </c>
      <c r="I24" s="149">
        <v>7.0999999999999994E-2</v>
      </c>
      <c r="J24" s="149">
        <v>5.2999999999999999E-2</v>
      </c>
      <c r="K24" s="149">
        <v>5.6000000000000001E-2</v>
      </c>
      <c r="L24" s="149">
        <v>0.05</v>
      </c>
      <c r="M24" s="149">
        <v>5.6000000000000001E-2</v>
      </c>
      <c r="N24" s="149">
        <v>4.9000000000000002E-2</v>
      </c>
      <c r="O24" s="149">
        <v>5.8000000000000003E-2</v>
      </c>
      <c r="P24" s="149">
        <v>5.3999999999999999E-2</v>
      </c>
      <c r="Q24" s="149">
        <v>0.06</v>
      </c>
      <c r="R24" s="149">
        <v>7.6999999999999999E-2</v>
      </c>
      <c r="S24" s="26">
        <v>6.2E-2</v>
      </c>
      <c r="T24" s="26"/>
      <c r="U24" s="26"/>
      <c r="V24" s="26"/>
      <c r="W24" s="2"/>
      <c r="X24" s="26">
        <v>6.2E-2</v>
      </c>
      <c r="Y24" s="26"/>
      <c r="Z24" s="26"/>
      <c r="AA24" s="26"/>
      <c r="AB24" s="2"/>
      <c r="AC24" s="149">
        <v>4.7E-2</v>
      </c>
      <c r="AD24" s="149">
        <v>5.6000000000000001E-2</v>
      </c>
      <c r="AE24" s="192">
        <v>5.2999999999999999E-2</v>
      </c>
      <c r="AF24" s="192">
        <v>6.2E-2</v>
      </c>
      <c r="AH24" s="215"/>
    </row>
    <row r="25" spans="2:34" x14ac:dyDescent="0.2">
      <c r="B25" s="39" t="s">
        <v>28</v>
      </c>
      <c r="C25" s="160">
        <v>7.9000000000000001E-2</v>
      </c>
      <c r="D25" s="149">
        <v>7.6999999999999999E-2</v>
      </c>
      <c r="E25" s="149">
        <v>6.8000000000000005E-2</v>
      </c>
      <c r="F25" s="149">
        <v>0.04</v>
      </c>
      <c r="G25" s="149">
        <v>7.0000000000000007E-2</v>
      </c>
      <c r="H25" s="149">
        <v>7.1999999999999995E-2</v>
      </c>
      <c r="I25" s="149">
        <v>0.10199999999999999</v>
      </c>
      <c r="J25" s="149">
        <v>6.3E-2</v>
      </c>
      <c r="K25" s="149">
        <v>8.7999999999999995E-2</v>
      </c>
      <c r="L25" s="149">
        <v>7.5999999999999998E-2</v>
      </c>
      <c r="M25" s="149">
        <v>8.3000000000000004E-2</v>
      </c>
      <c r="N25" s="149">
        <v>8.3000000000000004E-2</v>
      </c>
      <c r="O25" s="149">
        <v>8.7999999999999995E-2</v>
      </c>
      <c r="P25" s="149">
        <v>8.1000000000000003E-2</v>
      </c>
      <c r="Q25" s="149">
        <v>0.08</v>
      </c>
      <c r="R25" s="149">
        <v>9.7000000000000003E-2</v>
      </c>
      <c r="S25" s="26">
        <v>0.104</v>
      </c>
      <c r="T25" s="26"/>
      <c r="U25" s="26"/>
      <c r="V25" s="26"/>
      <c r="W25" s="2"/>
      <c r="X25" s="26">
        <v>9.4E-2</v>
      </c>
      <c r="Y25" s="26"/>
      <c r="Z25" s="26"/>
      <c r="AA25" s="26"/>
      <c r="AB25" s="2"/>
      <c r="AC25" s="149">
        <v>6.6000000000000003E-2</v>
      </c>
      <c r="AD25" s="149">
        <v>7.6999999999999999E-2</v>
      </c>
      <c r="AE25" s="192">
        <v>8.3000000000000004E-2</v>
      </c>
      <c r="AF25" s="192">
        <v>8.6999999999999994E-2</v>
      </c>
      <c r="AH25" s="215"/>
    </row>
    <row r="26" spans="2:34" x14ac:dyDescent="0.2">
      <c r="B26" s="39" t="s">
        <v>29</v>
      </c>
      <c r="C26" s="160">
        <v>5.2299999999999999E-2</v>
      </c>
      <c r="D26" s="149">
        <v>5.7000000000000002E-2</v>
      </c>
      <c r="E26" s="149">
        <v>0.06</v>
      </c>
      <c r="F26" s="149">
        <v>5.5E-2</v>
      </c>
      <c r="G26" s="149">
        <v>5.8000000000000003E-2</v>
      </c>
      <c r="H26" s="149">
        <v>5.6000000000000001E-2</v>
      </c>
      <c r="I26" s="149">
        <v>6.3E-2</v>
      </c>
      <c r="J26" s="149">
        <v>3.5000000000000003E-2</v>
      </c>
      <c r="K26" s="149">
        <v>5.2999999999999999E-2</v>
      </c>
      <c r="L26" s="149">
        <v>4.8000000000000001E-2</v>
      </c>
      <c r="M26" s="149">
        <v>5.5E-2</v>
      </c>
      <c r="N26" s="149">
        <v>0.06</v>
      </c>
      <c r="O26" s="149">
        <v>4.7E-2</v>
      </c>
      <c r="P26" s="149">
        <v>6.0999999999999999E-2</v>
      </c>
      <c r="Q26" s="149">
        <v>5.6000000000000001E-2</v>
      </c>
      <c r="R26" s="149">
        <v>5.2999999999999999E-2</v>
      </c>
      <c r="S26" s="26">
        <v>5.0999999999999997E-2</v>
      </c>
      <c r="T26" s="26"/>
      <c r="U26" s="26"/>
      <c r="V26" s="26"/>
      <c r="W26" s="2"/>
      <c r="X26" s="26">
        <v>5.0999999999999997E-2</v>
      </c>
      <c r="Y26" s="26"/>
      <c r="Z26" s="26"/>
      <c r="AA26" s="26"/>
      <c r="AB26" s="2"/>
      <c r="AC26" s="149">
        <v>5.6000000000000001E-2</v>
      </c>
      <c r="AD26" s="149">
        <v>5.2999999999999999E-2</v>
      </c>
      <c r="AE26" s="192">
        <v>5.3999999999999999E-2</v>
      </c>
      <c r="AF26" s="192">
        <v>5.3999999999999999E-2</v>
      </c>
      <c r="AH26" s="215"/>
    </row>
    <row r="27" spans="2:34" x14ac:dyDescent="0.2">
      <c r="B27" s="39" t="s">
        <v>30</v>
      </c>
      <c r="C27" s="160">
        <v>0</v>
      </c>
      <c r="D27" s="149">
        <v>0</v>
      </c>
      <c r="E27" s="149">
        <v>0</v>
      </c>
      <c r="F27" s="149">
        <v>1.4999999999999999E-2</v>
      </c>
      <c r="G27" s="149">
        <v>0</v>
      </c>
      <c r="H27" s="149">
        <v>3.0000000000000001E-3</v>
      </c>
      <c r="I27" s="149">
        <v>0</v>
      </c>
      <c r="J27" s="149">
        <v>-1.7999999999999999E-2</v>
      </c>
      <c r="K27" s="149">
        <v>0</v>
      </c>
      <c r="L27" s="149">
        <v>0</v>
      </c>
      <c r="M27" s="149">
        <v>0</v>
      </c>
      <c r="N27" s="149">
        <v>0</v>
      </c>
      <c r="O27" s="149">
        <v>0</v>
      </c>
      <c r="P27" s="149">
        <v>0</v>
      </c>
      <c r="Q27" s="149">
        <v>0</v>
      </c>
      <c r="R27" s="149">
        <v>0</v>
      </c>
      <c r="S27" s="26">
        <v>0</v>
      </c>
      <c r="T27" s="26"/>
      <c r="U27" s="26"/>
      <c r="V27" s="26"/>
      <c r="W27" s="2"/>
      <c r="X27" s="26">
        <v>0</v>
      </c>
      <c r="Y27" s="26"/>
      <c r="Z27" s="26"/>
      <c r="AA27" s="26"/>
      <c r="AB27" s="2"/>
      <c r="AC27" s="149">
        <v>4.0000000000000001E-3</v>
      </c>
      <c r="AD27" s="149">
        <v>-4.0000000000000001E-3</v>
      </c>
      <c r="AE27" s="192">
        <v>0</v>
      </c>
      <c r="AF27" s="192">
        <v>0</v>
      </c>
      <c r="AH27" s="215"/>
    </row>
    <row r="28" spans="2:34" x14ac:dyDescent="0.2">
      <c r="B28" s="39" t="s">
        <v>31</v>
      </c>
      <c r="C28" s="160">
        <v>8.1299999999999997E-2</v>
      </c>
      <c r="D28" s="149">
        <v>9.1999999999999998E-2</v>
      </c>
      <c r="E28" s="149">
        <v>8.4000000000000005E-2</v>
      </c>
      <c r="F28" s="149">
        <v>7.5999999999999998E-2</v>
      </c>
      <c r="G28" s="149">
        <v>8.4000000000000005E-2</v>
      </c>
      <c r="H28" s="149">
        <v>8.3000000000000004E-2</v>
      </c>
      <c r="I28" s="149">
        <v>7.6999999999999999E-2</v>
      </c>
      <c r="J28" s="149">
        <v>0.114</v>
      </c>
      <c r="K28" s="149">
        <v>8.5000000000000006E-2</v>
      </c>
      <c r="L28" s="149">
        <v>6.7000000000000004E-2</v>
      </c>
      <c r="M28" s="149">
        <v>7.3999999999999996E-2</v>
      </c>
      <c r="N28" s="149">
        <v>7.8E-2</v>
      </c>
      <c r="O28" s="149">
        <v>8.5000000000000006E-2</v>
      </c>
      <c r="P28" s="149">
        <v>8.4000000000000005E-2</v>
      </c>
      <c r="Q28" s="149">
        <v>8.6999999999999994E-2</v>
      </c>
      <c r="R28" s="191">
        <v>0.104</v>
      </c>
      <c r="S28" s="26">
        <v>8.2000000000000003E-2</v>
      </c>
      <c r="T28" s="26"/>
      <c r="U28" s="26"/>
      <c r="V28" s="216"/>
      <c r="W28" s="2"/>
      <c r="X28" s="26">
        <v>8.2000000000000003E-2</v>
      </c>
      <c r="Y28" s="26"/>
      <c r="Z28" s="26"/>
      <c r="AA28" s="216"/>
      <c r="AB28" s="2"/>
      <c r="AC28" s="149">
        <v>8.4000000000000005E-2</v>
      </c>
      <c r="AD28" s="149">
        <v>0.09</v>
      </c>
      <c r="AE28" s="192">
        <v>7.5999999999999998E-2</v>
      </c>
      <c r="AF28" s="192">
        <v>0.09</v>
      </c>
      <c r="AH28" s="215"/>
    </row>
    <row r="29" spans="2:34" x14ac:dyDescent="0.2">
      <c r="B29" s="153" t="s">
        <v>32</v>
      </c>
      <c r="C29" s="217">
        <v>0.39660000000000001</v>
      </c>
      <c r="D29" s="154">
        <v>0.36699999999999999</v>
      </c>
      <c r="E29" s="154">
        <v>0.35499999999999998</v>
      </c>
      <c r="F29" s="154">
        <v>0.307</v>
      </c>
      <c r="G29" s="154">
        <v>0.34300000000000003</v>
      </c>
      <c r="H29" s="154">
        <v>0.35299999999999998</v>
      </c>
      <c r="I29" s="154">
        <v>0.39900000000000002</v>
      </c>
      <c r="J29" s="154">
        <v>0.33600000000000002</v>
      </c>
      <c r="K29" s="154">
        <v>0.36399999999999999</v>
      </c>
      <c r="L29" s="154">
        <v>0.32500000000000001</v>
      </c>
      <c r="M29" s="154">
        <v>0.377</v>
      </c>
      <c r="N29" s="154">
        <v>0.36399999999999999</v>
      </c>
      <c r="O29" s="154">
        <v>0.36599999999999999</v>
      </c>
      <c r="P29" s="154">
        <v>0.371</v>
      </c>
      <c r="Q29" s="154">
        <v>0.36399999999999999</v>
      </c>
      <c r="R29" s="149">
        <v>0.432</v>
      </c>
      <c r="S29" s="50">
        <v>0.39100000000000001</v>
      </c>
      <c r="T29" s="50"/>
      <c r="U29" s="50"/>
      <c r="V29" s="26"/>
      <c r="W29" s="2"/>
      <c r="X29" s="50">
        <v>0.38</v>
      </c>
      <c r="Y29" s="50"/>
      <c r="Z29" s="50"/>
      <c r="AA29" s="26"/>
      <c r="AB29" s="2"/>
      <c r="AC29" s="154">
        <v>0.35699999999999998</v>
      </c>
      <c r="AD29" s="154">
        <v>0.35799999999999998</v>
      </c>
      <c r="AE29" s="154">
        <v>0.35699999999999998</v>
      </c>
      <c r="AF29" s="154">
        <v>0.38300000000000001</v>
      </c>
      <c r="AH29" s="215"/>
    </row>
    <row r="30" spans="2:34" x14ac:dyDescent="0.2">
      <c r="B30" s="39"/>
      <c r="C30" s="202"/>
      <c r="D30" s="143"/>
      <c r="E30" s="149"/>
      <c r="F30" s="149"/>
      <c r="G30" s="143"/>
      <c r="H30" s="143"/>
      <c r="I30" s="149"/>
      <c r="J30" s="149"/>
      <c r="K30" s="143"/>
      <c r="L30" s="143"/>
      <c r="M30" s="149"/>
      <c r="N30" s="149"/>
      <c r="O30" s="143"/>
      <c r="P30" s="143"/>
      <c r="Q30" s="149"/>
      <c r="R30" s="149"/>
      <c r="S30" s="18"/>
      <c r="T30" s="18"/>
      <c r="U30" s="26"/>
      <c r="V30" s="26"/>
      <c r="X30" s="18"/>
      <c r="Y30" s="18"/>
      <c r="Z30" s="26"/>
      <c r="AA30" s="26"/>
      <c r="AC30" s="149"/>
      <c r="AD30" s="149"/>
      <c r="AE30" s="149"/>
      <c r="AF30" s="149"/>
      <c r="AH30" s="215"/>
    </row>
    <row r="31" spans="2:34" x14ac:dyDescent="0.2">
      <c r="B31" s="39" t="s">
        <v>33</v>
      </c>
      <c r="C31" s="160">
        <v>0.17292059987078093</v>
      </c>
      <c r="D31" s="149">
        <v>0.158</v>
      </c>
      <c r="E31" s="149">
        <v>0.16400000000000001</v>
      </c>
      <c r="F31" s="149">
        <v>0.17899999999999999</v>
      </c>
      <c r="G31" s="149">
        <v>0.18099999999999999</v>
      </c>
      <c r="H31" s="149">
        <v>0.16600000000000001</v>
      </c>
      <c r="I31" s="149">
        <v>0.16</v>
      </c>
      <c r="J31" s="149">
        <v>0.158</v>
      </c>
      <c r="K31" s="149">
        <v>0.20499999999999999</v>
      </c>
      <c r="L31" s="149">
        <v>0.127</v>
      </c>
      <c r="M31" s="149">
        <v>0.20200000000000001</v>
      </c>
      <c r="N31" s="149">
        <v>0.17100000000000001</v>
      </c>
      <c r="O31" s="149">
        <v>0.185</v>
      </c>
      <c r="P31" s="149">
        <v>0.182</v>
      </c>
      <c r="Q31" s="149">
        <v>0.20469999999999999</v>
      </c>
      <c r="R31" s="149">
        <v>0.2016</v>
      </c>
      <c r="S31" s="26">
        <v>0.18</v>
      </c>
      <c r="T31" s="26"/>
      <c r="U31" s="26"/>
      <c r="V31" s="26"/>
      <c r="W31" s="2"/>
      <c r="X31" s="26">
        <v>0.189</v>
      </c>
      <c r="Y31" s="26"/>
      <c r="Z31" s="26"/>
      <c r="AA31" s="26"/>
      <c r="AB31" s="2"/>
      <c r="AC31" s="149">
        <v>0.16800000000000001</v>
      </c>
      <c r="AD31" s="149">
        <v>0.16600000000000001</v>
      </c>
      <c r="AE31" s="192">
        <v>0.17599999999999999</v>
      </c>
      <c r="AF31" s="192">
        <v>0.193</v>
      </c>
      <c r="AH31" s="215"/>
    </row>
    <row r="32" spans="2:34" x14ac:dyDescent="0.2">
      <c r="B32" s="39"/>
      <c r="C32" s="202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8"/>
      <c r="T32" s="18"/>
      <c r="U32" s="18"/>
      <c r="V32" s="18"/>
      <c r="X32" s="18"/>
      <c r="Y32" s="18"/>
      <c r="Z32" s="18"/>
      <c r="AA32" s="18"/>
      <c r="AC32" s="143"/>
      <c r="AD32" s="143"/>
      <c r="AE32" s="143"/>
      <c r="AF32" s="143"/>
      <c r="AH32" s="212"/>
    </row>
    <row r="33" spans="2:34" x14ac:dyDescent="0.2">
      <c r="B33" s="39"/>
      <c r="C33" s="202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8"/>
      <c r="T33" s="18"/>
      <c r="U33" s="18"/>
      <c r="V33" s="18"/>
      <c r="X33" s="18"/>
      <c r="Y33" s="18"/>
      <c r="Z33" s="18"/>
      <c r="AA33" s="18"/>
      <c r="AC33" s="143"/>
      <c r="AD33" s="143"/>
      <c r="AE33" s="143"/>
      <c r="AF33" s="143"/>
      <c r="AH33" s="212"/>
    </row>
    <row r="34" spans="2:34" x14ac:dyDescent="0.2">
      <c r="B34" s="144" t="s">
        <v>34</v>
      </c>
      <c r="C34" s="202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8"/>
      <c r="T34" s="18"/>
      <c r="U34" s="18"/>
      <c r="V34" s="18"/>
      <c r="X34" s="18"/>
      <c r="Y34" s="18"/>
      <c r="Z34" s="18"/>
      <c r="AA34" s="18"/>
      <c r="AC34" s="143"/>
      <c r="AD34" s="143"/>
      <c r="AE34" s="143"/>
      <c r="AF34" s="143"/>
      <c r="AH34" s="212"/>
    </row>
    <row r="35" spans="2:34" x14ac:dyDescent="0.2">
      <c r="B35" s="39" t="s">
        <v>35</v>
      </c>
      <c r="C35" s="161">
        <v>1355.86</v>
      </c>
      <c r="D35" s="145">
        <v>4746</v>
      </c>
      <c r="E35" s="145">
        <v>8035</v>
      </c>
      <c r="F35" s="145">
        <v>11409</v>
      </c>
      <c r="G35" s="145">
        <v>1323</v>
      </c>
      <c r="H35" s="145">
        <v>2570</v>
      </c>
      <c r="I35" s="145">
        <v>4140</v>
      </c>
      <c r="J35" s="145">
        <v>6555</v>
      </c>
      <c r="K35" s="145">
        <v>1527</v>
      </c>
      <c r="L35" s="145">
        <v>4570</v>
      </c>
      <c r="M35" s="145">
        <v>8800</v>
      </c>
      <c r="N35" s="145">
        <v>12040</v>
      </c>
      <c r="O35" s="145">
        <v>553</v>
      </c>
      <c r="P35" s="145">
        <v>1274</v>
      </c>
      <c r="Q35" s="203">
        <v>2522.38</v>
      </c>
      <c r="R35" s="145">
        <v>4210</v>
      </c>
      <c r="S35" s="23">
        <v>4890</v>
      </c>
      <c r="T35" s="23"/>
      <c r="U35" s="204"/>
      <c r="V35" s="23"/>
      <c r="W35" s="5"/>
      <c r="X35" s="23">
        <v>4890</v>
      </c>
      <c r="Y35" s="23"/>
      <c r="Z35" s="204"/>
      <c r="AA35" s="23"/>
      <c r="AB35" s="5"/>
      <c r="AC35" s="145">
        <v>11409</v>
      </c>
      <c r="AD35" s="145">
        <v>6555</v>
      </c>
      <c r="AE35" s="145">
        <v>12040</v>
      </c>
      <c r="AF35" s="145">
        <v>4210</v>
      </c>
      <c r="AH35" s="212"/>
    </row>
    <row r="36" spans="2:34" x14ac:dyDescent="0.2">
      <c r="B36" s="39" t="s">
        <v>36</v>
      </c>
      <c r="C36" s="161">
        <v>25161.591074860007</v>
      </c>
      <c r="D36" s="145">
        <v>31256</v>
      </c>
      <c r="E36" s="145">
        <v>35305</v>
      </c>
      <c r="F36" s="145">
        <v>41523</v>
      </c>
      <c r="G36" s="145">
        <v>42711</v>
      </c>
      <c r="H36" s="145">
        <v>41985</v>
      </c>
      <c r="I36" s="145">
        <v>47975</v>
      </c>
      <c r="J36" s="145">
        <v>38857</v>
      </c>
      <c r="K36" s="145">
        <v>40980</v>
      </c>
      <c r="L36" s="145">
        <v>33772</v>
      </c>
      <c r="M36" s="145">
        <v>37013</v>
      </c>
      <c r="N36" s="145">
        <v>41409</v>
      </c>
      <c r="O36" s="145">
        <v>19568</v>
      </c>
      <c r="P36" s="145">
        <v>27563</v>
      </c>
      <c r="Q36" s="203">
        <v>32493.32</v>
      </c>
      <c r="R36" s="145">
        <v>18482</v>
      </c>
      <c r="S36" s="23">
        <v>24782</v>
      </c>
      <c r="T36" s="23"/>
      <c r="U36" s="204"/>
      <c r="V36" s="23"/>
      <c r="W36" s="5"/>
      <c r="X36" s="23">
        <v>24782</v>
      </c>
      <c r="Y36" s="23"/>
      <c r="Z36" s="204"/>
      <c r="AA36" s="23"/>
      <c r="AB36" s="5"/>
      <c r="AC36" s="145">
        <v>41523</v>
      </c>
      <c r="AD36" s="145">
        <v>38857</v>
      </c>
      <c r="AE36" s="145">
        <v>41409</v>
      </c>
      <c r="AF36" s="145">
        <v>18482</v>
      </c>
      <c r="AH36" s="212"/>
    </row>
    <row r="37" spans="2:34" x14ac:dyDescent="0.2">
      <c r="B37" s="39" t="s">
        <v>37</v>
      </c>
      <c r="C37" s="161">
        <v>0</v>
      </c>
      <c r="D37" s="145">
        <v>0</v>
      </c>
      <c r="E37" s="145">
        <v>0</v>
      </c>
      <c r="F37" s="145">
        <v>0</v>
      </c>
      <c r="G37" s="145">
        <v>0</v>
      </c>
      <c r="H37" s="145">
        <v>0</v>
      </c>
      <c r="I37" s="145">
        <v>0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45">
        <v>0</v>
      </c>
      <c r="Q37" s="203">
        <v>0</v>
      </c>
      <c r="R37" s="145">
        <v>0</v>
      </c>
      <c r="S37" s="23">
        <v>0</v>
      </c>
      <c r="T37" s="23"/>
      <c r="U37" s="204"/>
      <c r="V37" s="23"/>
      <c r="W37" s="132"/>
      <c r="X37" s="23">
        <v>2115</v>
      </c>
      <c r="Y37" s="23"/>
      <c r="Z37" s="204"/>
      <c r="AA37" s="23"/>
      <c r="AB37" s="5"/>
      <c r="AC37" s="145">
        <v>0</v>
      </c>
      <c r="AD37" s="145">
        <v>0</v>
      </c>
      <c r="AE37" s="145">
        <v>0</v>
      </c>
      <c r="AF37" s="145">
        <v>0</v>
      </c>
      <c r="AH37" s="212"/>
    </row>
    <row r="38" spans="2:34" x14ac:dyDescent="0.2">
      <c r="B38" s="39" t="s">
        <v>38</v>
      </c>
      <c r="C38" s="161">
        <v>52825.214528489989</v>
      </c>
      <c r="D38" s="145">
        <v>56673</v>
      </c>
      <c r="E38" s="145">
        <v>62386</v>
      </c>
      <c r="F38" s="145">
        <v>68039</v>
      </c>
      <c r="G38" s="145">
        <v>72892</v>
      </c>
      <c r="H38" s="145">
        <v>78835</v>
      </c>
      <c r="I38" s="145">
        <v>83456</v>
      </c>
      <c r="J38" s="145">
        <v>78006</v>
      </c>
      <c r="K38" s="145">
        <v>84523</v>
      </c>
      <c r="L38" s="145">
        <v>86645</v>
      </c>
      <c r="M38" s="145">
        <v>90609</v>
      </c>
      <c r="N38" s="145">
        <v>74174</v>
      </c>
      <c r="O38" s="145">
        <v>77858</v>
      </c>
      <c r="P38" s="145">
        <v>82505</v>
      </c>
      <c r="Q38" s="203">
        <v>71210.05</v>
      </c>
      <c r="R38" s="145">
        <v>73116</v>
      </c>
      <c r="S38" s="23">
        <v>77984</v>
      </c>
      <c r="T38" s="23"/>
      <c r="U38" s="204"/>
      <c r="V38" s="23"/>
      <c r="W38" s="5"/>
      <c r="X38" s="23">
        <v>77984</v>
      </c>
      <c r="Y38" s="23"/>
      <c r="Z38" s="204"/>
      <c r="AA38" s="23"/>
      <c r="AB38" s="5"/>
      <c r="AC38" s="145">
        <v>68039</v>
      </c>
      <c r="AD38" s="145">
        <v>78006</v>
      </c>
      <c r="AE38" s="145">
        <v>74174</v>
      </c>
      <c r="AF38" s="145">
        <v>73116</v>
      </c>
      <c r="AH38" s="212"/>
    </row>
    <row r="39" spans="2:34" x14ac:dyDescent="0.2">
      <c r="B39" s="39" t="s">
        <v>39</v>
      </c>
      <c r="C39" s="165">
        <v>0</v>
      </c>
      <c r="D39" s="163">
        <v>0</v>
      </c>
      <c r="E39" s="122">
        <v>0</v>
      </c>
      <c r="F39" s="122">
        <v>0</v>
      </c>
      <c r="G39" s="163">
        <v>0</v>
      </c>
      <c r="H39" s="163">
        <v>0</v>
      </c>
      <c r="I39" s="122">
        <v>0</v>
      </c>
      <c r="J39" s="122">
        <v>0</v>
      </c>
      <c r="K39" s="163">
        <v>0</v>
      </c>
      <c r="L39" s="163">
        <v>0</v>
      </c>
      <c r="M39" s="122">
        <v>0</v>
      </c>
      <c r="N39" s="122">
        <v>0</v>
      </c>
      <c r="O39" s="163">
        <v>0</v>
      </c>
      <c r="P39" s="163">
        <v>0</v>
      </c>
      <c r="Q39" s="163">
        <v>0</v>
      </c>
      <c r="R39" s="122">
        <v>0</v>
      </c>
      <c r="S39" s="93">
        <v>0</v>
      </c>
      <c r="T39" s="93"/>
      <c r="U39" s="93"/>
      <c r="V39" s="65"/>
      <c r="X39" s="351">
        <v>0.03</v>
      </c>
      <c r="Y39" s="93"/>
      <c r="Z39" s="93"/>
      <c r="AA39" s="65"/>
      <c r="AC39" s="122">
        <v>0</v>
      </c>
      <c r="AD39" s="122">
        <v>0</v>
      </c>
      <c r="AE39" s="122">
        <v>0</v>
      </c>
      <c r="AF39" s="163">
        <v>0</v>
      </c>
      <c r="AH39" s="212"/>
    </row>
    <row r="40" spans="2:34" x14ac:dyDescent="0.2">
      <c r="B40" s="39" t="s">
        <v>41</v>
      </c>
      <c r="C40" s="164">
        <v>0</v>
      </c>
      <c r="D40" s="122">
        <v>0</v>
      </c>
      <c r="E40" s="122">
        <v>0</v>
      </c>
      <c r="F40" s="122">
        <v>0</v>
      </c>
      <c r="G40" s="122">
        <v>0</v>
      </c>
      <c r="H40" s="122">
        <v>0</v>
      </c>
      <c r="I40" s="122">
        <v>0</v>
      </c>
      <c r="J40" s="122">
        <v>0</v>
      </c>
      <c r="K40" s="122">
        <v>0</v>
      </c>
      <c r="L40" s="122">
        <v>0</v>
      </c>
      <c r="M40" s="122">
        <v>0</v>
      </c>
      <c r="N40" s="122">
        <v>0</v>
      </c>
      <c r="O40" s="122">
        <v>0</v>
      </c>
      <c r="P40" s="122">
        <v>0</v>
      </c>
      <c r="Q40" s="122">
        <v>0</v>
      </c>
      <c r="R40" s="122">
        <v>0</v>
      </c>
      <c r="S40" s="65">
        <v>0</v>
      </c>
      <c r="T40" s="65"/>
      <c r="U40" s="65"/>
      <c r="V40" s="65"/>
      <c r="W40" s="27"/>
      <c r="X40" s="353">
        <v>0.06</v>
      </c>
      <c r="Y40" s="65"/>
      <c r="Z40" s="65"/>
      <c r="AA40" s="65"/>
      <c r="AC40" s="122">
        <v>0</v>
      </c>
      <c r="AD40" s="122">
        <v>0</v>
      </c>
      <c r="AE40" s="122">
        <v>0</v>
      </c>
      <c r="AF40" s="122">
        <v>0</v>
      </c>
      <c r="AH40" s="212"/>
    </row>
    <row r="41" spans="2:34" x14ac:dyDescent="0.2">
      <c r="B41" s="39"/>
      <c r="C41" s="202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8"/>
      <c r="T41" s="18"/>
      <c r="U41" s="18"/>
      <c r="V41" s="18"/>
      <c r="X41" s="18"/>
      <c r="Y41" s="18"/>
      <c r="Z41" s="18"/>
      <c r="AA41" s="18"/>
      <c r="AC41" s="143"/>
      <c r="AD41" s="143"/>
      <c r="AE41" s="143"/>
      <c r="AF41" s="143"/>
      <c r="AH41" s="212"/>
    </row>
    <row r="42" spans="2:34" x14ac:dyDescent="0.2">
      <c r="B42" s="39"/>
      <c r="C42" s="202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8"/>
      <c r="T42" s="18"/>
      <c r="U42" s="18"/>
      <c r="V42" s="18"/>
      <c r="X42" s="18"/>
      <c r="Y42" s="18"/>
      <c r="Z42" s="18"/>
      <c r="AA42" s="18"/>
      <c r="AC42" s="143"/>
      <c r="AD42" s="143"/>
      <c r="AE42" s="143"/>
      <c r="AF42" s="143"/>
      <c r="AH42" s="212"/>
    </row>
    <row r="43" spans="2:34" x14ac:dyDescent="0.2">
      <c r="B43" s="144" t="s">
        <v>42</v>
      </c>
      <c r="C43" s="202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8"/>
      <c r="T43" s="18"/>
      <c r="U43" s="18"/>
      <c r="V43" s="18"/>
      <c r="X43" s="18"/>
      <c r="Y43" s="18"/>
      <c r="Z43" s="18"/>
      <c r="AA43" s="18"/>
      <c r="AC43" s="143"/>
      <c r="AD43" s="143"/>
      <c r="AE43" s="143"/>
      <c r="AF43" s="143"/>
      <c r="AH43" s="212"/>
    </row>
    <row r="44" spans="2:34" x14ac:dyDescent="0.2">
      <c r="B44" s="144"/>
      <c r="C44" s="202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8"/>
      <c r="T44" s="18"/>
      <c r="U44" s="18"/>
      <c r="V44" s="18"/>
      <c r="X44" s="18"/>
      <c r="Y44" s="18"/>
      <c r="Z44" s="18"/>
      <c r="AA44" s="18"/>
      <c r="AC44" s="143"/>
      <c r="AD44" s="143"/>
      <c r="AE44" s="143"/>
      <c r="AF44" s="143"/>
      <c r="AH44" s="212"/>
    </row>
    <row r="45" spans="2:34" x14ac:dyDescent="0.2">
      <c r="B45" s="134" t="s">
        <v>43</v>
      </c>
      <c r="C45" s="202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8"/>
      <c r="T45" s="18"/>
      <c r="U45" s="18"/>
      <c r="V45" s="18"/>
      <c r="X45" s="18"/>
      <c r="Y45" s="18"/>
      <c r="Z45" s="18"/>
      <c r="AA45" s="18"/>
      <c r="AC45" s="143"/>
      <c r="AD45" s="143"/>
      <c r="AE45" s="143"/>
      <c r="AF45" s="143"/>
      <c r="AH45" s="212"/>
    </row>
    <row r="46" spans="2:34" x14ac:dyDescent="0.2">
      <c r="B46" s="39" t="s">
        <v>44</v>
      </c>
      <c r="C46" s="161">
        <v>321.67200000000003</v>
      </c>
      <c r="D46" s="145">
        <v>356</v>
      </c>
      <c r="E46" s="145">
        <v>386</v>
      </c>
      <c r="F46" s="145">
        <v>401</v>
      </c>
      <c r="G46" s="145">
        <v>429</v>
      </c>
      <c r="H46" s="145">
        <v>472</v>
      </c>
      <c r="I46" s="145">
        <v>497</v>
      </c>
      <c r="J46" s="145">
        <v>490</v>
      </c>
      <c r="K46" s="145">
        <v>476</v>
      </c>
      <c r="L46" s="145">
        <v>461</v>
      </c>
      <c r="M46" s="145">
        <v>443</v>
      </c>
      <c r="N46" s="145">
        <v>405</v>
      </c>
      <c r="O46" s="145">
        <v>331</v>
      </c>
      <c r="P46" s="218">
        <v>293</v>
      </c>
      <c r="Q46" s="203">
        <v>288</v>
      </c>
      <c r="R46" s="145">
        <v>263</v>
      </c>
      <c r="S46" s="23">
        <v>248</v>
      </c>
      <c r="T46" s="219"/>
      <c r="U46" s="204"/>
      <c r="V46" s="23"/>
      <c r="W46" s="5"/>
      <c r="X46" s="23">
        <v>248</v>
      </c>
      <c r="Y46" s="219"/>
      <c r="Z46" s="204"/>
      <c r="AA46" s="23"/>
      <c r="AB46" s="5"/>
      <c r="AC46" s="145">
        <v>401</v>
      </c>
      <c r="AD46" s="145">
        <v>490</v>
      </c>
      <c r="AE46" s="145">
        <v>405</v>
      </c>
      <c r="AF46" s="145">
        <v>263</v>
      </c>
      <c r="AH46" s="212"/>
    </row>
    <row r="47" spans="2:34" x14ac:dyDescent="0.2">
      <c r="B47" s="39" t="s">
        <v>45</v>
      </c>
      <c r="C47" s="161">
        <v>11835.683000000001</v>
      </c>
      <c r="D47" s="145">
        <v>12371</v>
      </c>
      <c r="E47" s="145">
        <v>12625</v>
      </c>
      <c r="F47" s="145">
        <v>12639</v>
      </c>
      <c r="G47" s="145">
        <v>13005</v>
      </c>
      <c r="H47" s="145">
        <v>13535</v>
      </c>
      <c r="I47" s="145">
        <v>13892</v>
      </c>
      <c r="J47" s="145">
        <v>14427</v>
      </c>
      <c r="K47" s="145">
        <v>14740</v>
      </c>
      <c r="L47" s="145">
        <v>15168</v>
      </c>
      <c r="M47" s="145">
        <v>15489</v>
      </c>
      <c r="N47" s="145">
        <v>16028</v>
      </c>
      <c r="O47" s="145">
        <v>16093</v>
      </c>
      <c r="P47" s="145">
        <v>16159</v>
      </c>
      <c r="Q47" s="203">
        <v>16245.8</v>
      </c>
      <c r="R47" s="145">
        <v>16079</v>
      </c>
      <c r="S47" s="23">
        <v>16179</v>
      </c>
      <c r="T47" s="23"/>
      <c r="U47" s="204"/>
      <c r="V47" s="23"/>
      <c r="W47" s="5"/>
      <c r="X47" s="23">
        <v>16179</v>
      </c>
      <c r="Y47" s="23"/>
      <c r="Z47" s="204"/>
      <c r="AA47" s="23"/>
      <c r="AB47" s="5"/>
      <c r="AC47" s="145">
        <v>12639</v>
      </c>
      <c r="AD47" s="145">
        <v>14427</v>
      </c>
      <c r="AE47" s="220">
        <v>16028</v>
      </c>
      <c r="AF47" s="145">
        <v>16079</v>
      </c>
      <c r="AH47" s="212"/>
    </row>
    <row r="48" spans="2:34" x14ac:dyDescent="0.2">
      <c r="B48" s="157" t="s">
        <v>46</v>
      </c>
      <c r="C48" s="221">
        <v>12157.355000000001</v>
      </c>
      <c r="D48" s="158">
        <v>12727</v>
      </c>
      <c r="E48" s="158">
        <v>13012</v>
      </c>
      <c r="F48" s="158">
        <v>13039</v>
      </c>
      <c r="G48" s="158">
        <v>13434</v>
      </c>
      <c r="H48" s="158">
        <v>14006</v>
      </c>
      <c r="I48" s="158">
        <v>14388</v>
      </c>
      <c r="J48" s="158">
        <v>14917</v>
      </c>
      <c r="K48" s="158">
        <v>15216</v>
      </c>
      <c r="L48" s="158">
        <v>15629</v>
      </c>
      <c r="M48" s="158">
        <v>15932</v>
      </c>
      <c r="N48" s="158">
        <v>16433</v>
      </c>
      <c r="O48" s="158">
        <v>16424</v>
      </c>
      <c r="P48" s="158">
        <v>16452</v>
      </c>
      <c r="Q48" s="222">
        <v>16534</v>
      </c>
      <c r="R48" s="158">
        <v>16342</v>
      </c>
      <c r="S48" s="63">
        <v>16427</v>
      </c>
      <c r="T48" s="63"/>
      <c r="U48" s="223"/>
      <c r="V48" s="63"/>
      <c r="W48" s="5"/>
      <c r="X48" s="63">
        <v>16427</v>
      </c>
      <c r="Y48" s="63"/>
      <c r="Z48" s="223"/>
      <c r="AA48" s="63"/>
      <c r="AB48" s="5"/>
      <c r="AC48" s="158">
        <v>13039</v>
      </c>
      <c r="AD48" s="158">
        <v>14917</v>
      </c>
      <c r="AE48" s="145">
        <v>16433</v>
      </c>
      <c r="AF48" s="158">
        <v>16342</v>
      </c>
      <c r="AH48" s="212"/>
    </row>
    <row r="49" spans="1:34" x14ac:dyDescent="0.2">
      <c r="B49" s="159"/>
      <c r="C49" s="161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203"/>
      <c r="R49" s="145"/>
      <c r="S49" s="23"/>
      <c r="T49" s="23"/>
      <c r="U49" s="204"/>
      <c r="V49" s="23"/>
      <c r="X49" s="23"/>
      <c r="Y49" s="23"/>
      <c r="Z49" s="204"/>
      <c r="AA49" s="23"/>
      <c r="AC49" s="145"/>
      <c r="AD49" s="145"/>
      <c r="AE49" s="145"/>
      <c r="AF49" s="210"/>
      <c r="AH49" s="212"/>
    </row>
    <row r="50" spans="1:34" x14ac:dyDescent="0.2">
      <c r="B50" s="39" t="s">
        <v>47</v>
      </c>
      <c r="C50" s="161"/>
      <c r="D50" s="145"/>
      <c r="E50" s="149">
        <v>0.36599999999999999</v>
      </c>
      <c r="F50" s="149">
        <v>0.377</v>
      </c>
      <c r="G50" s="149">
        <v>0.39300000000000002</v>
      </c>
      <c r="H50" s="149">
        <v>0.41699999999999998</v>
      </c>
      <c r="I50" s="149">
        <v>0.41899999999999998</v>
      </c>
      <c r="J50" s="149">
        <v>0.40300000000000002</v>
      </c>
      <c r="K50" s="149">
        <v>0.42899999999999999</v>
      </c>
      <c r="L50" s="149">
        <v>0.44400000000000001</v>
      </c>
      <c r="M50" s="149">
        <v>0.46</v>
      </c>
      <c r="N50" s="149">
        <v>0.436</v>
      </c>
      <c r="O50" s="149">
        <v>0.45700000000000002</v>
      </c>
      <c r="P50" s="149">
        <v>0.47289999999999999</v>
      </c>
      <c r="Q50" s="149">
        <v>0.46679999999999999</v>
      </c>
      <c r="R50" s="149">
        <v>0.47060000000000002</v>
      </c>
      <c r="S50" s="26">
        <v>0.47299999999999998</v>
      </c>
      <c r="T50" s="26"/>
      <c r="U50" s="26"/>
      <c r="V50" s="26"/>
      <c r="W50" s="2"/>
      <c r="X50" s="26">
        <v>0.47299999999999998</v>
      </c>
      <c r="Y50" s="26"/>
      <c r="Z50" s="26"/>
      <c r="AA50" s="26"/>
      <c r="AB50" s="2"/>
      <c r="AC50" s="149">
        <v>0.377</v>
      </c>
      <c r="AD50" s="149">
        <v>0.40300000000000002</v>
      </c>
      <c r="AE50" s="149">
        <v>0.436</v>
      </c>
      <c r="AF50" s="149">
        <v>0.47060000000000002</v>
      </c>
      <c r="AH50" s="215"/>
    </row>
    <row r="51" spans="1:34" x14ac:dyDescent="0.2">
      <c r="B51" s="39"/>
      <c r="C51" s="202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8"/>
      <c r="T51" s="18"/>
      <c r="U51" s="18"/>
      <c r="V51" s="18"/>
      <c r="X51" s="18"/>
      <c r="Y51" s="18"/>
      <c r="Z51" s="18"/>
      <c r="AA51" s="18"/>
      <c r="AC51" s="143"/>
      <c r="AD51" s="143"/>
      <c r="AE51" s="143"/>
      <c r="AF51" s="143"/>
      <c r="AH51" s="212"/>
    </row>
    <row r="52" spans="1:34" x14ac:dyDescent="0.2">
      <c r="B52" s="134" t="s">
        <v>97</v>
      </c>
      <c r="C52" s="202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8"/>
      <c r="T52" s="18"/>
      <c r="U52" s="18"/>
      <c r="V52" s="18"/>
      <c r="X52" s="18"/>
      <c r="Y52" s="18"/>
      <c r="Z52" s="18"/>
      <c r="AA52" s="18"/>
      <c r="AC52" s="143"/>
      <c r="AD52" s="143"/>
      <c r="AE52" s="143"/>
      <c r="AF52" s="143"/>
      <c r="AH52" s="212"/>
    </row>
    <row r="53" spans="1:34" x14ac:dyDescent="0.2">
      <c r="B53" s="39" t="s">
        <v>44</v>
      </c>
      <c r="C53" s="161"/>
      <c r="D53" s="145">
        <v>468</v>
      </c>
      <c r="E53" s="145">
        <v>438</v>
      </c>
      <c r="F53" s="145">
        <v>397</v>
      </c>
      <c r="G53" s="145">
        <v>417</v>
      </c>
      <c r="H53" s="145">
        <v>425</v>
      </c>
      <c r="I53" s="145">
        <v>381</v>
      </c>
      <c r="J53" s="145">
        <v>342</v>
      </c>
      <c r="K53" s="145">
        <v>328</v>
      </c>
      <c r="L53" s="145">
        <v>339</v>
      </c>
      <c r="M53" s="145">
        <v>349</v>
      </c>
      <c r="N53" s="145">
        <v>342</v>
      </c>
      <c r="O53" s="145">
        <v>372</v>
      </c>
      <c r="P53" s="145">
        <v>445</v>
      </c>
      <c r="Q53" s="203">
        <v>460.7</v>
      </c>
      <c r="R53" s="145">
        <v>460</v>
      </c>
      <c r="S53" s="23">
        <v>502</v>
      </c>
      <c r="T53" s="23"/>
      <c r="U53" s="204"/>
      <c r="V53" s="23"/>
      <c r="W53" s="5"/>
      <c r="X53" s="23">
        <v>502</v>
      </c>
      <c r="Y53" s="23"/>
      <c r="Z53" s="204"/>
      <c r="AA53" s="23"/>
      <c r="AB53" s="5"/>
      <c r="AC53" s="145">
        <v>441</v>
      </c>
      <c r="AD53" s="145">
        <v>391</v>
      </c>
      <c r="AE53" s="145">
        <v>340</v>
      </c>
      <c r="AF53" s="210">
        <v>435</v>
      </c>
      <c r="AG53" s="101"/>
      <c r="AH53" s="212"/>
    </row>
    <row r="54" spans="1:34" x14ac:dyDescent="0.2">
      <c r="B54" s="39" t="s">
        <v>45</v>
      </c>
      <c r="C54" s="161"/>
      <c r="D54" s="145">
        <v>401</v>
      </c>
      <c r="E54" s="145">
        <v>366</v>
      </c>
      <c r="F54" s="145">
        <v>345</v>
      </c>
      <c r="G54" s="145">
        <v>349</v>
      </c>
      <c r="H54" s="145">
        <v>365</v>
      </c>
      <c r="I54" s="145">
        <v>343</v>
      </c>
      <c r="J54" s="145">
        <v>319</v>
      </c>
      <c r="K54" s="145">
        <v>297</v>
      </c>
      <c r="L54" s="145">
        <v>298</v>
      </c>
      <c r="M54" s="145">
        <v>291</v>
      </c>
      <c r="N54" s="145">
        <v>302</v>
      </c>
      <c r="O54" s="145">
        <v>281</v>
      </c>
      <c r="P54" s="145">
        <v>303</v>
      </c>
      <c r="Q54" s="224">
        <v>277.89</v>
      </c>
      <c r="R54" s="220">
        <v>272</v>
      </c>
      <c r="S54" s="23">
        <v>269</v>
      </c>
      <c r="T54" s="23"/>
      <c r="U54" s="225"/>
      <c r="V54" s="226"/>
      <c r="W54" s="5"/>
      <c r="X54" s="23">
        <v>269</v>
      </c>
      <c r="Y54" s="23"/>
      <c r="Z54" s="225"/>
      <c r="AA54" s="226"/>
      <c r="AB54" s="5"/>
      <c r="AC54" s="145">
        <v>368</v>
      </c>
      <c r="AD54" s="145">
        <v>344</v>
      </c>
      <c r="AE54" s="220">
        <v>297</v>
      </c>
      <c r="AF54" s="220">
        <v>284</v>
      </c>
      <c r="AG54" s="101"/>
      <c r="AH54" s="212"/>
    </row>
    <row r="55" spans="1:34" x14ac:dyDescent="0.2">
      <c r="B55" s="157" t="s">
        <v>49</v>
      </c>
      <c r="C55" s="221"/>
      <c r="D55" s="158">
        <v>403</v>
      </c>
      <c r="E55" s="158">
        <v>368</v>
      </c>
      <c r="F55" s="158">
        <v>347</v>
      </c>
      <c r="G55" s="158">
        <v>351</v>
      </c>
      <c r="H55" s="158">
        <v>367</v>
      </c>
      <c r="I55" s="158">
        <v>345</v>
      </c>
      <c r="J55" s="158">
        <v>320</v>
      </c>
      <c r="K55" s="158">
        <v>298</v>
      </c>
      <c r="L55" s="158">
        <v>299</v>
      </c>
      <c r="M55" s="158">
        <v>293</v>
      </c>
      <c r="N55" s="158">
        <v>303</v>
      </c>
      <c r="O55" s="158">
        <v>283</v>
      </c>
      <c r="P55" s="158">
        <v>306</v>
      </c>
      <c r="Q55" s="203">
        <v>281.10000000000002</v>
      </c>
      <c r="R55" s="145">
        <v>276</v>
      </c>
      <c r="S55" s="63">
        <v>272</v>
      </c>
      <c r="T55" s="63"/>
      <c r="U55" s="204"/>
      <c r="V55" s="23"/>
      <c r="W55" s="5"/>
      <c r="X55" s="63">
        <v>272</v>
      </c>
      <c r="Y55" s="63"/>
      <c r="Z55" s="204"/>
      <c r="AA55" s="23"/>
      <c r="AB55" s="5"/>
      <c r="AC55" s="158">
        <v>370</v>
      </c>
      <c r="AD55" s="158">
        <v>346</v>
      </c>
      <c r="AE55" s="145">
        <v>298</v>
      </c>
      <c r="AF55" s="145">
        <v>286</v>
      </c>
      <c r="AG55" s="101"/>
      <c r="AH55" s="212"/>
    </row>
    <row r="56" spans="1:34" x14ac:dyDescent="0.2">
      <c r="B56" s="159"/>
      <c r="C56" s="161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203"/>
      <c r="R56" s="145"/>
      <c r="S56" s="23"/>
      <c r="T56" s="23"/>
      <c r="U56" s="204"/>
      <c r="V56" s="23"/>
      <c r="X56" s="23"/>
      <c r="Y56" s="23"/>
      <c r="Z56" s="204"/>
      <c r="AA56" s="23"/>
      <c r="AC56" s="145"/>
      <c r="AD56" s="145"/>
      <c r="AE56" s="145"/>
      <c r="AF56" s="210"/>
      <c r="AH56" s="212"/>
    </row>
    <row r="57" spans="1:34" x14ac:dyDescent="0.2">
      <c r="B57" s="134" t="s">
        <v>83</v>
      </c>
      <c r="C57" s="161"/>
      <c r="D57" s="145"/>
      <c r="E57" s="145"/>
      <c r="F57" s="145"/>
      <c r="G57" s="145"/>
      <c r="H57" s="145"/>
      <c r="I57" s="162"/>
      <c r="J57" s="145"/>
      <c r="K57" s="145"/>
      <c r="L57" s="145"/>
      <c r="M57" s="162"/>
      <c r="N57" s="145"/>
      <c r="O57" s="145"/>
      <c r="P57" s="145"/>
      <c r="Q57" s="227"/>
      <c r="R57" s="145"/>
      <c r="S57" s="23"/>
      <c r="T57" s="23"/>
      <c r="U57" s="228"/>
      <c r="V57" s="23"/>
      <c r="X57" s="23"/>
      <c r="Y57" s="23"/>
      <c r="Z57" s="228"/>
      <c r="AA57" s="23"/>
      <c r="AC57" s="145"/>
      <c r="AD57" s="162"/>
      <c r="AE57" s="162"/>
      <c r="AF57" s="229"/>
      <c r="AH57" s="212"/>
    </row>
    <row r="58" spans="1:34" x14ac:dyDescent="0.2">
      <c r="B58" s="39" t="s">
        <v>51</v>
      </c>
      <c r="C58" s="161"/>
      <c r="D58" s="122">
        <v>1.26</v>
      </c>
      <c r="E58" s="122">
        <v>1.5</v>
      </c>
      <c r="F58" s="122">
        <v>1.8</v>
      </c>
      <c r="G58" s="122">
        <v>2.1</v>
      </c>
      <c r="H58" s="122">
        <v>2.7</v>
      </c>
      <c r="I58" s="163">
        <v>3.4</v>
      </c>
      <c r="J58" s="122">
        <v>3.8</v>
      </c>
      <c r="K58" s="122">
        <v>4.8</v>
      </c>
      <c r="L58" s="122">
        <v>6.8</v>
      </c>
      <c r="M58" s="163">
        <v>7.7</v>
      </c>
      <c r="N58" s="122">
        <v>8.4</v>
      </c>
      <c r="O58" s="122">
        <v>10.3</v>
      </c>
      <c r="P58" s="122">
        <v>15.9</v>
      </c>
      <c r="Q58" s="230">
        <v>18.579999999999998</v>
      </c>
      <c r="R58" s="163">
        <v>18.59</v>
      </c>
      <c r="S58" s="65">
        <v>18.7</v>
      </c>
      <c r="T58" s="65"/>
      <c r="U58" s="231"/>
      <c r="V58" s="93"/>
      <c r="W58" s="54"/>
      <c r="X58" s="65">
        <v>18.7</v>
      </c>
      <c r="Y58" s="65"/>
      <c r="Z58" s="231"/>
      <c r="AA58" s="93"/>
      <c r="AB58" s="54"/>
      <c r="AC58" s="122">
        <v>4.5</v>
      </c>
      <c r="AD58" s="163">
        <v>12</v>
      </c>
      <c r="AE58" s="163">
        <v>27.700000000000003</v>
      </c>
      <c r="AF58" s="232">
        <v>63.37</v>
      </c>
      <c r="AH58" s="212"/>
    </row>
    <row r="59" spans="1:34" x14ac:dyDescent="0.2">
      <c r="B59" s="159" t="s">
        <v>82</v>
      </c>
      <c r="C59" s="161"/>
      <c r="D59" s="145">
        <v>91</v>
      </c>
      <c r="E59" s="145">
        <v>104</v>
      </c>
      <c r="F59" s="145">
        <v>124</v>
      </c>
      <c r="G59" s="145">
        <v>142</v>
      </c>
      <c r="H59" s="145">
        <v>160</v>
      </c>
      <c r="I59" s="162">
        <v>193</v>
      </c>
      <c r="J59" s="145">
        <v>212</v>
      </c>
      <c r="K59" s="145">
        <v>263</v>
      </c>
      <c r="L59" s="145">
        <v>341</v>
      </c>
      <c r="M59" s="162">
        <v>361</v>
      </c>
      <c r="N59" s="145">
        <v>394</v>
      </c>
      <c r="O59" s="145">
        <v>475.3</v>
      </c>
      <c r="P59" s="145">
        <v>698.1</v>
      </c>
      <c r="Q59" s="227">
        <v>817.7</v>
      </c>
      <c r="R59" s="162">
        <v>817.3</v>
      </c>
      <c r="S59" s="23">
        <v>828</v>
      </c>
      <c r="T59" s="23"/>
      <c r="U59" s="228"/>
      <c r="V59" s="53"/>
      <c r="W59" s="5"/>
      <c r="X59" s="23">
        <v>828</v>
      </c>
      <c r="Y59" s="23"/>
      <c r="Z59" s="228"/>
      <c r="AA59" s="53"/>
      <c r="AB59" s="5"/>
      <c r="AC59" s="145">
        <v>106</v>
      </c>
      <c r="AD59" s="162">
        <v>177</v>
      </c>
      <c r="AE59" s="145">
        <v>340</v>
      </c>
      <c r="AF59" s="210">
        <v>702</v>
      </c>
      <c r="AH59" s="212"/>
    </row>
    <row r="60" spans="1:34" x14ac:dyDescent="0.2">
      <c r="B60" s="39"/>
      <c r="C60" s="202"/>
      <c r="D60" s="143"/>
      <c r="E60" s="143"/>
      <c r="F60" s="143"/>
      <c r="G60" s="143"/>
      <c r="H60" s="143"/>
      <c r="I60" s="143"/>
      <c r="J60" s="143"/>
      <c r="K60" s="143"/>
      <c r="L60" s="213"/>
      <c r="M60" s="143"/>
      <c r="N60" s="143"/>
      <c r="O60" s="143"/>
      <c r="P60" s="213"/>
      <c r="Q60" s="143"/>
      <c r="R60" s="143"/>
      <c r="S60" s="18"/>
      <c r="T60" s="214"/>
      <c r="U60" s="18"/>
      <c r="V60" s="18"/>
      <c r="X60" s="18"/>
      <c r="Y60" s="214"/>
      <c r="Z60" s="18"/>
      <c r="AA60" s="18"/>
      <c r="AC60" s="143"/>
      <c r="AD60" s="143"/>
      <c r="AE60" s="143"/>
      <c r="AF60" s="143"/>
      <c r="AH60" s="212"/>
    </row>
    <row r="61" spans="1:34" x14ac:dyDescent="0.2">
      <c r="A61" s="118"/>
      <c r="B61" s="39" t="s">
        <v>53</v>
      </c>
      <c r="C61" s="233"/>
      <c r="D61" s="175" t="s">
        <v>18</v>
      </c>
      <c r="E61" s="175" t="s">
        <v>18</v>
      </c>
      <c r="F61" s="175" t="s">
        <v>18</v>
      </c>
      <c r="G61" s="175" t="s">
        <v>18</v>
      </c>
      <c r="H61" s="146">
        <v>0.36</v>
      </c>
      <c r="I61" s="178">
        <v>0.39</v>
      </c>
      <c r="J61" s="178">
        <v>0.42</v>
      </c>
      <c r="K61" s="175">
        <v>0.438</v>
      </c>
      <c r="L61" s="146">
        <v>0.47</v>
      </c>
      <c r="M61" s="178">
        <v>0.49</v>
      </c>
      <c r="N61" s="178">
        <v>0.52</v>
      </c>
      <c r="O61" s="175">
        <v>0.56000000000000005</v>
      </c>
      <c r="P61" s="146">
        <v>0.57999999999999996</v>
      </c>
      <c r="Q61" s="178">
        <v>0.57999999999999996</v>
      </c>
      <c r="R61" s="178">
        <v>0.59</v>
      </c>
      <c r="S61" s="176">
        <v>0.6</v>
      </c>
      <c r="T61" s="33"/>
      <c r="U61" s="69"/>
      <c r="V61" s="69"/>
      <c r="W61" s="338"/>
      <c r="X61" s="176">
        <v>0.6</v>
      </c>
      <c r="Y61" s="33"/>
      <c r="Z61" s="69"/>
      <c r="AA61" s="69"/>
      <c r="AB61" s="338"/>
      <c r="AC61" s="175" t="s">
        <v>18</v>
      </c>
      <c r="AD61" s="178">
        <v>0.42</v>
      </c>
      <c r="AE61" s="178">
        <v>0.52</v>
      </c>
      <c r="AF61" s="178">
        <v>0.59</v>
      </c>
      <c r="AH61" s="212"/>
    </row>
    <row r="62" spans="1:34" x14ac:dyDescent="0.2">
      <c r="A62" s="118"/>
      <c r="B62" s="39" t="s">
        <v>81</v>
      </c>
      <c r="C62" s="233"/>
      <c r="D62" s="175"/>
      <c r="E62" s="162">
        <v>1470</v>
      </c>
      <c r="F62" s="162">
        <v>1583</v>
      </c>
      <c r="G62" s="162">
        <v>1661</v>
      </c>
      <c r="H62" s="145">
        <v>1735</v>
      </c>
      <c r="I62" s="145">
        <v>1800</v>
      </c>
      <c r="J62" s="145">
        <v>1915</v>
      </c>
      <c r="K62" s="162">
        <v>2092</v>
      </c>
      <c r="L62" s="162">
        <v>2215</v>
      </c>
      <c r="M62" s="145">
        <v>2293</v>
      </c>
      <c r="N62" s="145">
        <v>2431</v>
      </c>
      <c r="O62" s="162">
        <v>2790</v>
      </c>
      <c r="P62" s="162">
        <v>2829</v>
      </c>
      <c r="Q62" s="203">
        <v>2830</v>
      </c>
      <c r="R62" s="145">
        <v>2941</v>
      </c>
      <c r="S62" s="145">
        <v>2985</v>
      </c>
      <c r="T62" s="53"/>
      <c r="U62" s="204"/>
      <c r="V62" s="23"/>
      <c r="W62" s="5"/>
      <c r="X62" s="53">
        <v>2985</v>
      </c>
      <c r="Y62" s="53"/>
      <c r="Z62" s="204"/>
      <c r="AA62" s="23"/>
      <c r="AC62" s="162">
        <v>1583</v>
      </c>
      <c r="AD62" s="145">
        <v>1915</v>
      </c>
      <c r="AE62" s="152">
        <v>2431</v>
      </c>
      <c r="AF62" s="152">
        <v>2941</v>
      </c>
      <c r="AH62" s="212"/>
    </row>
    <row r="63" spans="1:34" x14ac:dyDescent="0.2">
      <c r="B63" s="39" t="s">
        <v>69</v>
      </c>
      <c r="C63" s="202"/>
      <c r="D63" s="143"/>
      <c r="E63" s="143"/>
      <c r="F63" s="143"/>
      <c r="G63" s="143"/>
      <c r="H63" s="143"/>
      <c r="I63" s="143"/>
      <c r="J63" s="143"/>
      <c r="K63" s="143"/>
      <c r="L63" s="152">
        <v>699</v>
      </c>
      <c r="M63" s="152">
        <v>882</v>
      </c>
      <c r="N63" s="152">
        <v>892</v>
      </c>
      <c r="O63" s="152">
        <v>924</v>
      </c>
      <c r="P63" s="152">
        <v>934</v>
      </c>
      <c r="Q63" s="143">
        <v>941</v>
      </c>
      <c r="R63" s="152">
        <v>941</v>
      </c>
      <c r="S63" s="152">
        <v>944</v>
      </c>
      <c r="T63" s="234"/>
      <c r="U63" s="18"/>
      <c r="V63" s="91"/>
      <c r="W63" s="5"/>
      <c r="X63" s="152">
        <v>944</v>
      </c>
      <c r="Y63" s="234"/>
      <c r="Z63" s="18"/>
      <c r="AA63" s="91"/>
      <c r="AC63" s="143"/>
      <c r="AD63" s="143"/>
      <c r="AE63" s="152">
        <v>892</v>
      </c>
      <c r="AF63" s="152">
        <v>941</v>
      </c>
      <c r="AH63" s="212"/>
    </row>
    <row r="65" spans="11:32" x14ac:dyDescent="0.2">
      <c r="K65" s="150"/>
      <c r="L65" s="150"/>
      <c r="M65" s="150"/>
      <c r="N65" s="150"/>
      <c r="O65" s="150"/>
      <c r="P65" s="150"/>
      <c r="Q65" s="150"/>
      <c r="R65" s="150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150"/>
      <c r="AD65" s="150"/>
      <c r="AE65" s="150"/>
      <c r="AF65" s="150"/>
    </row>
    <row r="66" spans="11:32" x14ac:dyDescent="0.2">
      <c r="K66" s="150"/>
      <c r="L66" s="150"/>
      <c r="M66" s="150"/>
      <c r="N66" s="150"/>
      <c r="O66" s="150"/>
      <c r="P66" s="150"/>
      <c r="Q66" s="150"/>
      <c r="R66" s="150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150"/>
      <c r="AD66" s="150"/>
      <c r="AE66" s="150"/>
      <c r="AF66" s="150"/>
    </row>
    <row r="67" spans="11:32" x14ac:dyDescent="0.2">
      <c r="K67" s="150"/>
      <c r="L67" s="150"/>
      <c r="M67" s="150"/>
      <c r="N67" s="150"/>
      <c r="O67" s="150"/>
      <c r="P67" s="150"/>
      <c r="Q67" s="150"/>
      <c r="R67" s="150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150"/>
      <c r="AD67" s="150"/>
      <c r="AE67" s="150"/>
      <c r="AF67" s="150"/>
    </row>
    <row r="68" spans="11:32" x14ac:dyDescent="0.2">
      <c r="K68" s="150"/>
      <c r="L68" s="150"/>
      <c r="M68" s="150"/>
      <c r="N68" s="150"/>
      <c r="O68" s="150"/>
      <c r="P68" s="150"/>
      <c r="Q68" s="150"/>
      <c r="R68" s="150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150"/>
      <c r="AD68" s="150"/>
      <c r="AE68" s="150"/>
      <c r="AF68" s="150"/>
    </row>
    <row r="69" spans="11:32" x14ac:dyDescent="0.2">
      <c r="K69" s="150"/>
      <c r="L69" s="150"/>
      <c r="M69" s="150"/>
      <c r="N69" s="150"/>
      <c r="O69" s="150"/>
      <c r="P69" s="150"/>
      <c r="Q69" s="150"/>
      <c r="R69" s="150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150"/>
      <c r="AD69" s="150"/>
      <c r="AE69" s="150"/>
      <c r="AF69" s="150"/>
    </row>
    <row r="70" spans="11:32" x14ac:dyDescent="0.2">
      <c r="K70" s="150"/>
      <c r="L70" s="150"/>
      <c r="M70" s="150"/>
      <c r="N70" s="150"/>
      <c r="O70" s="150"/>
      <c r="P70" s="150"/>
      <c r="Q70" s="150"/>
      <c r="R70" s="150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150"/>
      <c r="AD70" s="150"/>
      <c r="AE70" s="150"/>
      <c r="AF70" s="150"/>
    </row>
    <row r="71" spans="11:32" x14ac:dyDescent="0.2">
      <c r="K71" s="150"/>
      <c r="L71" s="150"/>
      <c r="M71" s="150"/>
      <c r="N71" s="150"/>
      <c r="O71" s="150"/>
      <c r="P71" s="150"/>
      <c r="Q71" s="150"/>
      <c r="R71" s="150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150"/>
      <c r="AD71" s="150"/>
      <c r="AE71" s="150"/>
      <c r="AF71" s="150"/>
    </row>
    <row r="72" spans="11:32" x14ac:dyDescent="0.2">
      <c r="K72" s="150"/>
    </row>
  </sheetData>
  <mergeCells count="12">
    <mergeCell ref="C5:F5"/>
    <mergeCell ref="G5:J5"/>
    <mergeCell ref="K5:N5"/>
    <mergeCell ref="O5:R5"/>
    <mergeCell ref="S5:V5"/>
    <mergeCell ref="AC5:AC6"/>
    <mergeCell ref="AD5:AD6"/>
    <mergeCell ref="AE5:AE6"/>
    <mergeCell ref="AF5:AF6"/>
    <mergeCell ref="S4:V4"/>
    <mergeCell ref="X4:AA4"/>
    <mergeCell ref="X5:AA5"/>
  </mergeCells>
  <pageMargins left="0.7" right="0.7" top="0.75" bottom="0.75" header="0.3" footer="0.3"/>
  <pageSetup paperSize="8"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92"/>
  <sheetViews>
    <sheetView zoomScale="80" zoomScaleNormal="80" zoomScaleSheetLayoutView="80" workbookViewId="0">
      <selection activeCell="C1" sqref="C1"/>
    </sheetView>
  </sheetViews>
  <sheetFormatPr defaultRowHeight="12.75" x14ac:dyDescent="0.2"/>
  <cols>
    <col min="1" max="1" width="3.28515625" style="94" customWidth="1"/>
    <col min="2" max="2" width="42.85546875" style="236" customWidth="1"/>
    <col min="3" max="18" width="9.28515625" style="236" customWidth="1"/>
    <col min="19" max="19" width="9.28515625" style="238" customWidth="1"/>
    <col min="20" max="23" width="9.28515625" style="236" customWidth="1"/>
    <col min="24" max="24" width="9.28515625" style="238" customWidth="1"/>
    <col min="25" max="29" width="9.28515625" style="236" customWidth="1"/>
    <col min="30" max="16369" width="9.140625" style="236"/>
    <col min="16370" max="16370" width="9.140625" style="236" customWidth="1"/>
    <col min="16371" max="16384" width="9.140625" style="236"/>
  </cols>
  <sheetData>
    <row r="2" spans="1:31" x14ac:dyDescent="0.2">
      <c r="C2" s="340"/>
      <c r="D2" s="340"/>
      <c r="E2" s="340"/>
      <c r="F2" s="340"/>
      <c r="G2" s="340"/>
      <c r="H2" s="340"/>
      <c r="I2" s="340"/>
      <c r="J2" s="340"/>
      <c r="K2" s="264"/>
      <c r="L2" s="264"/>
      <c r="M2" s="264"/>
      <c r="N2" s="264"/>
      <c r="O2" s="264"/>
      <c r="R2" s="237"/>
      <c r="S2" s="237"/>
      <c r="T2" s="264"/>
      <c r="W2" s="238"/>
      <c r="AA2" s="264"/>
    </row>
    <row r="3" spans="1:31" x14ac:dyDescent="0.2"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39"/>
      <c r="Q3" s="239"/>
      <c r="R3" s="239"/>
      <c r="S3" s="240"/>
    </row>
    <row r="4" spans="1:31" x14ac:dyDescent="0.2">
      <c r="B4" s="133" t="s">
        <v>98</v>
      </c>
      <c r="C4" s="104"/>
      <c r="D4" s="104"/>
      <c r="E4" s="104"/>
      <c r="F4" s="104"/>
      <c r="G4" s="104"/>
      <c r="H4" s="104"/>
      <c r="I4" s="104"/>
      <c r="J4" s="104"/>
      <c r="K4" s="413"/>
      <c r="L4" s="413"/>
      <c r="M4" s="413"/>
      <c r="N4" s="413"/>
      <c r="O4" s="387" t="s">
        <v>1</v>
      </c>
      <c r="P4" s="387"/>
      <c r="Q4" s="387"/>
      <c r="R4" s="387"/>
      <c r="S4" s="235"/>
      <c r="T4" s="387" t="s">
        <v>2</v>
      </c>
      <c r="U4" s="387"/>
      <c r="V4" s="387"/>
      <c r="W4" s="387"/>
      <c r="X4" s="118"/>
      <c r="Y4" s="104"/>
      <c r="Z4" s="104"/>
      <c r="AA4" s="104"/>
    </row>
    <row r="5" spans="1:31" x14ac:dyDescent="0.2">
      <c r="B5" s="134"/>
      <c r="C5" s="403" t="s">
        <v>99</v>
      </c>
      <c r="D5" s="391"/>
      <c r="E5" s="391"/>
      <c r="F5" s="391"/>
      <c r="G5" s="404" t="s">
        <v>100</v>
      </c>
      <c r="H5" s="392"/>
      <c r="I5" s="392"/>
      <c r="J5" s="392"/>
      <c r="K5" s="405">
        <v>2018</v>
      </c>
      <c r="L5" s="406"/>
      <c r="M5" s="406"/>
      <c r="N5" s="407"/>
      <c r="O5" s="408">
        <v>2019</v>
      </c>
      <c r="P5" s="409"/>
      <c r="Q5" s="409"/>
      <c r="R5" s="410"/>
      <c r="S5" s="241"/>
      <c r="T5" s="411">
        <v>2019</v>
      </c>
      <c r="U5" s="412"/>
      <c r="V5" s="412"/>
      <c r="W5" s="412"/>
      <c r="X5" s="242"/>
      <c r="Y5" s="400" t="s">
        <v>6</v>
      </c>
      <c r="Z5" s="401" t="s">
        <v>7</v>
      </c>
      <c r="AA5" s="394" t="s">
        <v>8</v>
      </c>
      <c r="AB5" s="238"/>
    </row>
    <row r="6" spans="1:31" x14ac:dyDescent="0.2">
      <c r="B6" s="135" t="s">
        <v>9</v>
      </c>
      <c r="C6" s="139" t="s">
        <v>10</v>
      </c>
      <c r="D6" s="139" t="s">
        <v>11</v>
      </c>
      <c r="E6" s="139" t="s">
        <v>12</v>
      </c>
      <c r="F6" s="139" t="s">
        <v>13</v>
      </c>
      <c r="G6" s="140" t="s">
        <v>10</v>
      </c>
      <c r="H6" s="140" t="s">
        <v>11</v>
      </c>
      <c r="I6" s="140" t="s">
        <v>12</v>
      </c>
      <c r="J6" s="140" t="s">
        <v>13</v>
      </c>
      <c r="K6" s="243" t="s">
        <v>10</v>
      </c>
      <c r="L6" s="243" t="s">
        <v>11</v>
      </c>
      <c r="M6" s="243" t="s">
        <v>12</v>
      </c>
      <c r="N6" s="243" t="s">
        <v>13</v>
      </c>
      <c r="O6" s="244" t="s">
        <v>10</v>
      </c>
      <c r="P6" s="244" t="s">
        <v>11</v>
      </c>
      <c r="Q6" s="244" t="s">
        <v>12</v>
      </c>
      <c r="R6" s="244" t="s">
        <v>13</v>
      </c>
      <c r="S6" s="245"/>
      <c r="T6" s="244" t="s">
        <v>10</v>
      </c>
      <c r="U6" s="244" t="s">
        <v>11</v>
      </c>
      <c r="V6" s="244" t="s">
        <v>12</v>
      </c>
      <c r="W6" s="244" t="s">
        <v>13</v>
      </c>
      <c r="X6" s="246"/>
      <c r="Y6" s="397"/>
      <c r="Z6" s="397"/>
      <c r="AA6" s="395"/>
      <c r="AB6" s="238"/>
    </row>
    <row r="7" spans="1:31" x14ac:dyDescent="0.2">
      <c r="B7" s="39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247"/>
      <c r="T7" s="143"/>
      <c r="U7" s="143"/>
      <c r="V7" s="143"/>
      <c r="W7" s="143"/>
      <c r="X7" s="169"/>
      <c r="Y7" s="143"/>
      <c r="Z7" s="143"/>
      <c r="AA7" s="143"/>
      <c r="AB7" s="238"/>
    </row>
    <row r="8" spans="1:31" x14ac:dyDescent="0.2">
      <c r="B8" s="248" t="s">
        <v>14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247"/>
      <c r="T8" s="143"/>
      <c r="U8" s="143"/>
      <c r="V8" s="143"/>
      <c r="W8" s="143"/>
      <c r="X8" s="169"/>
      <c r="Y8" s="143"/>
      <c r="Z8" s="143"/>
      <c r="AA8" s="143"/>
      <c r="AB8" s="249"/>
    </row>
    <row r="9" spans="1:31" s="259" customFormat="1" x14ac:dyDescent="0.2">
      <c r="A9" s="250"/>
      <c r="B9" s="251" t="s">
        <v>101</v>
      </c>
      <c r="C9" s="252">
        <v>350</v>
      </c>
      <c r="D9" s="252">
        <v>344</v>
      </c>
      <c r="E9" s="252">
        <v>339</v>
      </c>
      <c r="F9" s="252">
        <v>351</v>
      </c>
      <c r="G9" s="252">
        <v>372</v>
      </c>
      <c r="H9" s="252">
        <v>373</v>
      </c>
      <c r="I9" s="252">
        <v>388</v>
      </c>
      <c r="J9" s="252">
        <v>414</v>
      </c>
      <c r="K9" s="252">
        <v>351</v>
      </c>
      <c r="L9" s="253">
        <v>372.7</v>
      </c>
      <c r="M9" s="253">
        <v>403.78</v>
      </c>
      <c r="N9" s="253">
        <v>406</v>
      </c>
      <c r="O9" s="253">
        <v>439</v>
      </c>
      <c r="P9" s="253"/>
      <c r="Q9" s="253"/>
      <c r="R9" s="253"/>
      <c r="S9" s="254"/>
      <c r="T9" s="253">
        <v>439</v>
      </c>
      <c r="U9" s="253"/>
      <c r="V9" s="253"/>
      <c r="W9" s="253"/>
      <c r="X9" s="342"/>
      <c r="Y9" s="255">
        <v>1384</v>
      </c>
      <c r="Z9" s="255">
        <v>1547</v>
      </c>
      <c r="AA9" s="255">
        <v>1534</v>
      </c>
      <c r="AB9" s="256"/>
      <c r="AC9" s="257"/>
      <c r="AD9" s="258"/>
      <c r="AE9" s="342"/>
    </row>
    <row r="10" spans="1:31" x14ac:dyDescent="0.2">
      <c r="B10" s="260" t="s">
        <v>102</v>
      </c>
      <c r="C10" s="261">
        <v>118</v>
      </c>
      <c r="D10" s="143">
        <v>120</v>
      </c>
      <c r="E10" s="143">
        <v>121</v>
      </c>
      <c r="F10" s="143">
        <v>107</v>
      </c>
      <c r="G10" s="143">
        <v>125</v>
      </c>
      <c r="H10" s="143">
        <v>127</v>
      </c>
      <c r="I10" s="143">
        <v>144</v>
      </c>
      <c r="J10" s="143">
        <v>150</v>
      </c>
      <c r="K10" s="143">
        <v>136</v>
      </c>
      <c r="L10" s="143">
        <v>136</v>
      </c>
      <c r="M10" s="143">
        <v>156</v>
      </c>
      <c r="N10" s="218">
        <v>176</v>
      </c>
      <c r="O10" s="218">
        <v>182</v>
      </c>
      <c r="P10" s="218"/>
      <c r="Q10" s="218"/>
      <c r="R10" s="218"/>
      <c r="S10" s="254"/>
      <c r="T10" s="218">
        <v>182</v>
      </c>
      <c r="U10" s="218"/>
      <c r="V10" s="218"/>
      <c r="W10" s="218"/>
      <c r="X10" s="342"/>
      <c r="Y10" s="145">
        <v>466</v>
      </c>
      <c r="Z10" s="145">
        <v>546</v>
      </c>
      <c r="AA10" s="145">
        <v>604</v>
      </c>
      <c r="AB10" s="263"/>
      <c r="AC10" s="264"/>
      <c r="AD10" s="265"/>
      <c r="AE10" s="342"/>
    </row>
    <row r="11" spans="1:31" x14ac:dyDescent="0.2">
      <c r="B11" s="260" t="s">
        <v>103</v>
      </c>
      <c r="C11" s="261">
        <v>170</v>
      </c>
      <c r="D11" s="143">
        <v>166</v>
      </c>
      <c r="E11" s="143">
        <v>160</v>
      </c>
      <c r="F11" s="143">
        <v>180</v>
      </c>
      <c r="G11" s="143">
        <v>177</v>
      </c>
      <c r="H11" s="143">
        <v>174</v>
      </c>
      <c r="I11" s="143">
        <v>161</v>
      </c>
      <c r="J11" s="143">
        <v>172</v>
      </c>
      <c r="K11" s="143">
        <v>126</v>
      </c>
      <c r="L11" s="143">
        <v>135</v>
      </c>
      <c r="M11" s="143">
        <v>141</v>
      </c>
      <c r="N11" s="218">
        <v>126</v>
      </c>
      <c r="O11" s="218">
        <v>150</v>
      </c>
      <c r="P11" s="218"/>
      <c r="Q11" s="218"/>
      <c r="R11" s="218"/>
      <c r="S11" s="254"/>
      <c r="T11" s="218">
        <v>150</v>
      </c>
      <c r="U11" s="218"/>
      <c r="V11" s="218"/>
      <c r="W11" s="218"/>
      <c r="X11" s="342"/>
      <c r="Y11" s="145">
        <v>676</v>
      </c>
      <c r="Z11" s="145">
        <v>684</v>
      </c>
      <c r="AA11" s="145">
        <v>528</v>
      </c>
      <c r="AB11" s="263"/>
      <c r="AC11" s="264"/>
      <c r="AD11" s="265"/>
      <c r="AE11" s="342"/>
    </row>
    <row r="12" spans="1:31" x14ac:dyDescent="0.2">
      <c r="B12" s="260" t="s">
        <v>104</v>
      </c>
      <c r="C12" s="145">
        <v>0</v>
      </c>
      <c r="D12" s="145">
        <v>0</v>
      </c>
      <c r="E12" s="145">
        <v>0</v>
      </c>
      <c r="F12" s="145">
        <v>0</v>
      </c>
      <c r="G12" s="143">
        <v>1</v>
      </c>
      <c r="H12" s="143">
        <v>2</v>
      </c>
      <c r="I12" s="143">
        <v>1</v>
      </c>
      <c r="J12" s="143">
        <v>2</v>
      </c>
      <c r="K12" s="143">
        <v>2</v>
      </c>
      <c r="L12" s="143">
        <v>2</v>
      </c>
      <c r="M12" s="143">
        <v>4</v>
      </c>
      <c r="N12" s="218">
        <v>2</v>
      </c>
      <c r="O12" s="218">
        <v>2</v>
      </c>
      <c r="P12" s="218"/>
      <c r="Q12" s="218"/>
      <c r="R12" s="218"/>
      <c r="S12" s="254"/>
      <c r="T12" s="218">
        <v>2</v>
      </c>
      <c r="U12" s="218"/>
      <c r="V12" s="218"/>
      <c r="W12" s="218"/>
      <c r="X12" s="342"/>
      <c r="Y12" s="145">
        <v>0</v>
      </c>
      <c r="Z12" s="145">
        <v>6</v>
      </c>
      <c r="AA12" s="145">
        <v>10</v>
      </c>
      <c r="AB12" s="263"/>
      <c r="AC12" s="264"/>
      <c r="AD12" s="265"/>
      <c r="AE12" s="342"/>
    </row>
    <row r="13" spans="1:31" x14ac:dyDescent="0.2">
      <c r="B13" s="260" t="s">
        <v>106</v>
      </c>
      <c r="C13" s="261">
        <v>17</v>
      </c>
      <c r="D13" s="143">
        <v>16</v>
      </c>
      <c r="E13" s="143">
        <v>16</v>
      </c>
      <c r="F13" s="143">
        <v>21</v>
      </c>
      <c r="G13" s="143">
        <v>22</v>
      </c>
      <c r="H13" s="143">
        <v>23</v>
      </c>
      <c r="I13" s="143">
        <v>24</v>
      </c>
      <c r="J13" s="143">
        <v>24</v>
      </c>
      <c r="K13" s="143">
        <v>22</v>
      </c>
      <c r="L13" s="143">
        <v>25</v>
      </c>
      <c r="M13" s="143">
        <v>25</v>
      </c>
      <c r="N13" s="218">
        <v>26</v>
      </c>
      <c r="O13" s="218">
        <v>27</v>
      </c>
      <c r="P13" s="218"/>
      <c r="Q13" s="218"/>
      <c r="R13" s="218"/>
      <c r="S13" s="254"/>
      <c r="T13" s="218">
        <v>27</v>
      </c>
      <c r="U13" s="218"/>
      <c r="V13" s="218"/>
      <c r="W13" s="218"/>
      <c r="X13" s="342"/>
      <c r="Y13" s="145">
        <v>70</v>
      </c>
      <c r="Z13" s="145">
        <v>93</v>
      </c>
      <c r="AA13" s="145">
        <v>98</v>
      </c>
      <c r="AB13" s="263"/>
      <c r="AC13" s="264"/>
      <c r="AD13" s="265"/>
      <c r="AE13" s="342"/>
    </row>
    <row r="14" spans="1:31" x14ac:dyDescent="0.2">
      <c r="B14" s="260" t="s">
        <v>107</v>
      </c>
      <c r="C14" s="261">
        <v>45</v>
      </c>
      <c r="D14" s="143">
        <v>42</v>
      </c>
      <c r="E14" s="143">
        <v>42</v>
      </c>
      <c r="F14" s="143">
        <v>43</v>
      </c>
      <c r="G14" s="143">
        <v>47</v>
      </c>
      <c r="H14" s="143">
        <v>47</v>
      </c>
      <c r="I14" s="143">
        <v>49</v>
      </c>
      <c r="J14" s="143">
        <v>52</v>
      </c>
      <c r="K14" s="143">
        <v>53</v>
      </c>
      <c r="L14" s="143">
        <v>58</v>
      </c>
      <c r="M14" s="143">
        <v>64</v>
      </c>
      <c r="N14" s="218">
        <v>68</v>
      </c>
      <c r="O14" s="218">
        <v>69</v>
      </c>
      <c r="P14" s="218"/>
      <c r="Q14" s="218"/>
      <c r="R14" s="218"/>
      <c r="S14" s="254"/>
      <c r="T14" s="218">
        <v>69</v>
      </c>
      <c r="U14" s="218"/>
      <c r="V14" s="218"/>
      <c r="W14" s="218"/>
      <c r="X14" s="342"/>
      <c r="Y14" s="145">
        <v>172</v>
      </c>
      <c r="Z14" s="145">
        <v>195</v>
      </c>
      <c r="AA14" s="145">
        <v>243</v>
      </c>
      <c r="AB14" s="263"/>
      <c r="AC14" s="264"/>
      <c r="AD14" s="265"/>
      <c r="AE14" s="342"/>
    </row>
    <row r="15" spans="1:31" x14ac:dyDescent="0.2">
      <c r="B15" s="260" t="s">
        <v>108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3">
        <v>9</v>
      </c>
      <c r="J15" s="143">
        <v>14</v>
      </c>
      <c r="K15" s="143">
        <v>12</v>
      </c>
      <c r="L15" s="143">
        <v>17</v>
      </c>
      <c r="M15" s="143">
        <v>14</v>
      </c>
      <c r="N15" s="218">
        <v>8</v>
      </c>
      <c r="O15" s="218">
        <v>9</v>
      </c>
      <c r="P15" s="218"/>
      <c r="Q15" s="218"/>
      <c r="R15" s="218"/>
      <c r="S15" s="254"/>
      <c r="T15" s="218">
        <v>9</v>
      </c>
      <c r="U15" s="218"/>
      <c r="V15" s="218"/>
      <c r="W15" s="218"/>
      <c r="X15" s="342"/>
      <c r="Y15" s="145">
        <v>0</v>
      </c>
      <c r="Z15" s="145">
        <v>23</v>
      </c>
      <c r="AA15" s="145">
        <v>51</v>
      </c>
      <c r="AB15" s="263"/>
      <c r="AC15" s="264"/>
      <c r="AD15" s="265"/>
      <c r="AE15" s="342"/>
    </row>
    <row r="16" spans="1:31" x14ac:dyDescent="0.2">
      <c r="B16" s="260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218"/>
      <c r="P16" s="143"/>
      <c r="Q16" s="143"/>
      <c r="R16" s="143"/>
      <c r="S16" s="247"/>
      <c r="T16" s="218"/>
      <c r="U16" s="143"/>
      <c r="V16" s="143"/>
      <c r="W16" s="143"/>
      <c r="X16" s="169"/>
      <c r="Y16" s="143"/>
      <c r="Z16" s="143"/>
      <c r="AA16" s="143"/>
      <c r="AB16" s="267"/>
    </row>
    <row r="17" spans="2:31" x14ac:dyDescent="0.2">
      <c r="B17" s="260" t="s">
        <v>19</v>
      </c>
      <c r="C17" s="143">
        <v>178</v>
      </c>
      <c r="D17" s="143">
        <v>164</v>
      </c>
      <c r="E17" s="143">
        <v>172</v>
      </c>
      <c r="F17" s="143">
        <v>148</v>
      </c>
      <c r="G17" s="143">
        <v>180</v>
      </c>
      <c r="H17" s="143">
        <v>170</v>
      </c>
      <c r="I17" s="143">
        <v>165</v>
      </c>
      <c r="J17" s="143">
        <v>170</v>
      </c>
      <c r="K17" s="143">
        <v>157</v>
      </c>
      <c r="L17" s="218">
        <v>164.3</v>
      </c>
      <c r="M17" s="143">
        <v>188</v>
      </c>
      <c r="N17" s="218">
        <v>174</v>
      </c>
      <c r="O17" s="218">
        <v>203</v>
      </c>
      <c r="P17" s="218"/>
      <c r="Q17" s="218"/>
      <c r="R17" s="218"/>
      <c r="S17" s="254"/>
      <c r="T17" s="218">
        <v>228</v>
      </c>
      <c r="U17" s="218"/>
      <c r="V17" s="218"/>
      <c r="W17" s="218"/>
      <c r="X17" s="342"/>
      <c r="Y17" s="143">
        <v>662</v>
      </c>
      <c r="Z17" s="143">
        <v>685</v>
      </c>
      <c r="AA17" s="218">
        <v>684</v>
      </c>
      <c r="AB17" s="263"/>
      <c r="AC17" s="264"/>
      <c r="AE17" s="342"/>
    </row>
    <row r="18" spans="2:31" x14ac:dyDescent="0.2">
      <c r="B18" s="260" t="s">
        <v>109</v>
      </c>
      <c r="C18" s="149">
        <v>0.50900000000000001</v>
      </c>
      <c r="D18" s="149">
        <v>0.47699999999999998</v>
      </c>
      <c r="E18" s="149">
        <v>0.50700000000000001</v>
      </c>
      <c r="F18" s="149">
        <v>0.42199999999999999</v>
      </c>
      <c r="G18" s="149">
        <v>0.48399999999999999</v>
      </c>
      <c r="H18" s="149">
        <v>0.45300000000000001</v>
      </c>
      <c r="I18" s="149">
        <v>0.42499999999999999</v>
      </c>
      <c r="J18" s="192">
        <v>0.41099999999999998</v>
      </c>
      <c r="K18" s="192">
        <v>0.44700000000000001</v>
      </c>
      <c r="L18" s="192">
        <v>0.441</v>
      </c>
      <c r="M18" s="192">
        <v>0.46600000000000003</v>
      </c>
      <c r="N18" s="192">
        <v>0.42899999999999999</v>
      </c>
      <c r="O18" s="192">
        <v>0.46300000000000002</v>
      </c>
      <c r="P18" s="192"/>
      <c r="Q18" s="192"/>
      <c r="R18" s="192"/>
      <c r="S18" s="268"/>
      <c r="T18" s="192">
        <v>0.51900000000000002</v>
      </c>
      <c r="U18" s="149"/>
      <c r="V18" s="149"/>
      <c r="W18" s="192"/>
      <c r="X18" s="343"/>
      <c r="Y18" s="149">
        <v>0.47799999999999998</v>
      </c>
      <c r="Z18" s="149">
        <v>0.443</v>
      </c>
      <c r="AA18" s="149">
        <v>0.44600000000000001</v>
      </c>
      <c r="AB18" s="270"/>
      <c r="AC18" s="339"/>
      <c r="AE18" s="343"/>
    </row>
    <row r="19" spans="2:31" x14ac:dyDescent="0.2">
      <c r="B19" s="260"/>
      <c r="C19" s="149"/>
      <c r="D19" s="149"/>
      <c r="E19" s="149"/>
      <c r="F19" s="149"/>
      <c r="G19" s="149"/>
      <c r="H19" s="149"/>
      <c r="I19" s="149"/>
      <c r="J19" s="192"/>
      <c r="K19" s="192"/>
      <c r="L19" s="192"/>
      <c r="M19" s="192"/>
      <c r="N19" s="192"/>
      <c r="O19" s="149"/>
      <c r="P19" s="149"/>
      <c r="Q19" s="149"/>
      <c r="R19" s="149"/>
      <c r="S19" s="271"/>
      <c r="T19" s="149"/>
      <c r="U19" s="149"/>
      <c r="V19" s="149"/>
      <c r="W19" s="192"/>
      <c r="X19" s="269"/>
      <c r="Y19" s="149"/>
      <c r="Z19" s="149"/>
      <c r="AA19" s="149"/>
      <c r="AB19" s="270"/>
      <c r="AE19" s="269"/>
    </row>
    <row r="20" spans="2:31" x14ac:dyDescent="0.2">
      <c r="B20" s="260" t="s">
        <v>341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3">
        <v>167</v>
      </c>
      <c r="L20" s="218">
        <v>183</v>
      </c>
      <c r="M20" s="143">
        <v>210</v>
      </c>
      <c r="N20" s="218">
        <v>186</v>
      </c>
      <c r="O20" s="218">
        <v>220</v>
      </c>
      <c r="P20" s="149"/>
      <c r="Q20" s="149"/>
      <c r="R20" s="149"/>
      <c r="S20" s="271"/>
      <c r="T20" s="218">
        <v>244</v>
      </c>
      <c r="U20" s="149"/>
      <c r="V20" s="149"/>
      <c r="W20" s="192"/>
      <c r="X20" s="269"/>
      <c r="Y20" s="145">
        <v>0</v>
      </c>
      <c r="Z20" s="145">
        <v>0</v>
      </c>
      <c r="AA20" s="272">
        <v>746.42860864414263</v>
      </c>
      <c r="AB20" s="270"/>
      <c r="AE20" s="269"/>
    </row>
    <row r="21" spans="2:31" x14ac:dyDescent="0.2">
      <c r="B21" s="260" t="s">
        <v>342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92">
        <v>0.47624024019944833</v>
      </c>
      <c r="L21" s="192">
        <v>0.49209863689355343</v>
      </c>
      <c r="M21" s="192">
        <v>0.51917736850017226</v>
      </c>
      <c r="N21" s="192">
        <v>0.45817129529233253</v>
      </c>
      <c r="O21" s="192">
        <v>0.5011213443548459</v>
      </c>
      <c r="P21" s="149"/>
      <c r="Q21" s="149"/>
      <c r="R21" s="149"/>
      <c r="S21" s="271"/>
      <c r="T21" s="192">
        <v>0.55578912737537478</v>
      </c>
      <c r="U21" s="149"/>
      <c r="V21" s="149"/>
      <c r="W21" s="192"/>
      <c r="X21" s="269"/>
      <c r="Y21" s="145">
        <v>0</v>
      </c>
      <c r="Z21" s="145">
        <v>0</v>
      </c>
      <c r="AA21" s="149">
        <v>0.48660778334131011</v>
      </c>
      <c r="AB21" s="270"/>
      <c r="AE21" s="269"/>
    </row>
    <row r="22" spans="2:31" x14ac:dyDescent="0.2">
      <c r="B22" s="260"/>
      <c r="C22" s="149"/>
      <c r="D22" s="149"/>
      <c r="E22" s="149"/>
      <c r="F22" s="149"/>
      <c r="G22" s="149"/>
      <c r="H22" s="149"/>
      <c r="I22" s="149"/>
      <c r="J22" s="192"/>
      <c r="K22" s="192"/>
      <c r="L22" s="192"/>
      <c r="M22" s="192"/>
      <c r="N22" s="192"/>
      <c r="O22" s="149"/>
      <c r="P22" s="149"/>
      <c r="Q22" s="149"/>
      <c r="R22" s="149"/>
      <c r="S22" s="271"/>
      <c r="T22" s="149"/>
      <c r="U22" s="149"/>
      <c r="V22" s="149"/>
      <c r="W22" s="192"/>
      <c r="X22" s="269"/>
      <c r="Y22" s="149"/>
      <c r="Z22" s="149"/>
      <c r="AA22" s="149"/>
      <c r="AB22" s="270"/>
      <c r="AE22" s="269"/>
    </row>
    <row r="23" spans="2:31" x14ac:dyDescent="0.2">
      <c r="B23" s="260" t="s">
        <v>21</v>
      </c>
      <c r="C23" s="218">
        <v>109</v>
      </c>
      <c r="D23" s="218">
        <v>99</v>
      </c>
      <c r="E23" s="218">
        <v>105</v>
      </c>
      <c r="F23" s="218">
        <v>71</v>
      </c>
      <c r="G23" s="218">
        <v>107</v>
      </c>
      <c r="H23" s="218">
        <v>92</v>
      </c>
      <c r="I23" s="218">
        <v>83</v>
      </c>
      <c r="J23" s="218">
        <v>86</v>
      </c>
      <c r="K23" s="218">
        <v>79</v>
      </c>
      <c r="L23" s="218">
        <v>87</v>
      </c>
      <c r="M23" s="218">
        <v>97</v>
      </c>
      <c r="N23" s="218">
        <v>75</v>
      </c>
      <c r="O23" s="272">
        <v>99</v>
      </c>
      <c r="P23" s="272"/>
      <c r="Q23" s="272"/>
      <c r="R23" s="218"/>
      <c r="S23" s="262"/>
      <c r="T23" s="272">
        <v>106</v>
      </c>
      <c r="U23" s="272"/>
      <c r="V23" s="272"/>
      <c r="W23" s="218"/>
      <c r="X23" s="342"/>
      <c r="Y23" s="218">
        <v>385</v>
      </c>
      <c r="Z23" s="218">
        <v>369</v>
      </c>
      <c r="AA23" s="218">
        <v>338.3</v>
      </c>
      <c r="AB23" s="267"/>
      <c r="AC23" s="344"/>
      <c r="AD23" s="344"/>
      <c r="AE23" s="342"/>
    </row>
    <row r="24" spans="2:31" x14ac:dyDescent="0.2">
      <c r="B24" s="260" t="s">
        <v>110</v>
      </c>
      <c r="C24" s="192">
        <v>0.313</v>
      </c>
      <c r="D24" s="192">
        <v>0.28899999999999998</v>
      </c>
      <c r="E24" s="192">
        <v>0.309</v>
      </c>
      <c r="F24" s="192">
        <v>0.20399999999999999</v>
      </c>
      <c r="G24" s="192">
        <v>0.28699999999999998</v>
      </c>
      <c r="H24" s="192">
        <v>0.247</v>
      </c>
      <c r="I24" s="192">
        <v>0.214</v>
      </c>
      <c r="J24" s="192">
        <v>0.20899999999999999</v>
      </c>
      <c r="K24" s="192">
        <v>0.22600000000000001</v>
      </c>
      <c r="L24" s="192">
        <v>0.23200000000000001</v>
      </c>
      <c r="M24" s="192">
        <v>0.24</v>
      </c>
      <c r="N24" s="192">
        <v>0.186</v>
      </c>
      <c r="O24" s="192">
        <v>0.22600000000000001</v>
      </c>
      <c r="P24" s="192"/>
      <c r="Q24" s="192"/>
      <c r="R24" s="192"/>
      <c r="S24" s="268"/>
      <c r="T24" s="192">
        <v>0.24099999999999999</v>
      </c>
      <c r="U24" s="192"/>
      <c r="V24" s="192"/>
      <c r="W24" s="192"/>
      <c r="X24" s="343"/>
      <c r="Y24" s="192">
        <v>0.27800000000000002</v>
      </c>
      <c r="Z24" s="192">
        <v>0.23799999999999999</v>
      </c>
      <c r="AA24" s="192">
        <v>0.221</v>
      </c>
      <c r="AB24" s="267"/>
      <c r="AC24" s="264"/>
      <c r="AD24" s="264"/>
      <c r="AE24" s="343"/>
    </row>
    <row r="25" spans="2:31" x14ac:dyDescent="0.2">
      <c r="B25" s="260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9"/>
      <c r="P25" s="149"/>
      <c r="Q25" s="149"/>
      <c r="R25" s="143"/>
      <c r="S25" s="247"/>
      <c r="T25" s="149"/>
      <c r="U25" s="149"/>
      <c r="V25" s="149"/>
      <c r="W25" s="143"/>
      <c r="X25" s="169"/>
      <c r="Y25" s="143"/>
      <c r="Z25" s="143"/>
      <c r="AA25" s="143"/>
      <c r="AB25" s="267"/>
      <c r="AE25" s="169"/>
    </row>
    <row r="26" spans="2:31" x14ac:dyDescent="0.2">
      <c r="B26" s="260" t="s">
        <v>62</v>
      </c>
      <c r="C26" s="143">
        <v>76</v>
      </c>
      <c r="D26" s="143">
        <v>51</v>
      </c>
      <c r="E26" s="143">
        <v>69</v>
      </c>
      <c r="F26" s="218">
        <v>18</v>
      </c>
      <c r="G26" s="143">
        <v>68</v>
      </c>
      <c r="H26" s="143">
        <v>39</v>
      </c>
      <c r="I26" s="143">
        <v>45</v>
      </c>
      <c r="J26" s="143">
        <v>31</v>
      </c>
      <c r="K26" s="218">
        <v>24.4</v>
      </c>
      <c r="L26" s="218">
        <v>73.400000000000006</v>
      </c>
      <c r="M26" s="218">
        <v>82.05</v>
      </c>
      <c r="N26" s="218">
        <v>28</v>
      </c>
      <c r="O26" s="218">
        <v>50</v>
      </c>
      <c r="P26" s="218"/>
      <c r="Q26" s="218"/>
      <c r="R26" s="218"/>
      <c r="S26" s="262"/>
      <c r="T26" s="218">
        <v>47</v>
      </c>
      <c r="U26" s="218"/>
      <c r="V26" s="218"/>
      <c r="W26" s="218"/>
      <c r="X26" s="342"/>
      <c r="Y26" s="143">
        <v>214</v>
      </c>
      <c r="Z26" s="143">
        <v>183</v>
      </c>
      <c r="AA26" s="218">
        <v>208</v>
      </c>
      <c r="AB26" s="263"/>
      <c r="AC26" s="264"/>
      <c r="AE26" s="342"/>
    </row>
    <row r="27" spans="2:31" x14ac:dyDescent="0.2">
      <c r="B27" s="260" t="s">
        <v>111</v>
      </c>
      <c r="C27" s="149">
        <v>0.217</v>
      </c>
      <c r="D27" s="149">
        <v>0.14799999999999999</v>
      </c>
      <c r="E27" s="149">
        <v>0.20399999999999999</v>
      </c>
      <c r="F27" s="149">
        <v>5.0999999999999997E-2</v>
      </c>
      <c r="G27" s="149">
        <v>0.183</v>
      </c>
      <c r="H27" s="149">
        <v>0.105</v>
      </c>
      <c r="I27" s="149">
        <v>0.11600000000000001</v>
      </c>
      <c r="J27" s="192">
        <v>7.4999999999999997E-2</v>
      </c>
      <c r="K27" s="192">
        <v>6.9599999999999995E-2</v>
      </c>
      <c r="L27" s="192">
        <v>0.19700000000000001</v>
      </c>
      <c r="M27" s="192">
        <v>0.20319999999999999</v>
      </c>
      <c r="N27" s="192">
        <v>8.1000000000000003E-2</v>
      </c>
      <c r="O27" s="149">
        <v>0.114</v>
      </c>
      <c r="P27" s="149"/>
      <c r="Q27" s="149"/>
      <c r="R27" s="149"/>
      <c r="S27" s="271"/>
      <c r="T27" s="149">
        <v>0.106</v>
      </c>
      <c r="U27" s="149"/>
      <c r="V27" s="149"/>
      <c r="W27" s="192"/>
      <c r="X27" s="343"/>
      <c r="Y27" s="149">
        <v>0.154</v>
      </c>
      <c r="Z27" s="149">
        <v>0.11799999999999999</v>
      </c>
      <c r="AA27" s="149">
        <v>0.13600000000000001</v>
      </c>
      <c r="AB27" s="270"/>
      <c r="AE27" s="343"/>
    </row>
    <row r="28" spans="2:31" x14ac:dyDescent="0.2">
      <c r="B28" s="260"/>
      <c r="C28" s="143"/>
      <c r="D28" s="143"/>
      <c r="E28" s="143"/>
      <c r="F28" s="143"/>
      <c r="G28" s="149"/>
      <c r="H28" s="149"/>
      <c r="I28" s="149"/>
      <c r="J28" s="143"/>
      <c r="K28" s="143"/>
      <c r="L28" s="143"/>
      <c r="M28" s="143"/>
      <c r="N28" s="143"/>
      <c r="O28" s="149"/>
      <c r="P28" s="149"/>
      <c r="Q28" s="149"/>
      <c r="R28" s="143"/>
      <c r="S28" s="247"/>
      <c r="T28" s="149"/>
      <c r="U28" s="149"/>
      <c r="V28" s="149"/>
      <c r="W28" s="143"/>
      <c r="X28" s="169"/>
      <c r="Y28" s="149"/>
      <c r="Z28" s="143"/>
      <c r="AA28" s="143"/>
      <c r="AB28" s="249"/>
    </row>
    <row r="29" spans="2:31" x14ac:dyDescent="0.2">
      <c r="B29" s="260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218"/>
      <c r="P29" s="143"/>
      <c r="Q29" s="143"/>
      <c r="R29" s="143"/>
      <c r="S29" s="247"/>
      <c r="T29" s="218"/>
      <c r="U29" s="143"/>
      <c r="V29" s="143"/>
      <c r="W29" s="143"/>
      <c r="X29" s="169"/>
      <c r="Y29" s="143"/>
      <c r="Z29" s="143"/>
      <c r="AA29" s="143"/>
      <c r="AB29" s="249"/>
    </row>
    <row r="30" spans="2:31" x14ac:dyDescent="0.2">
      <c r="B30" s="248" t="s">
        <v>34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218"/>
      <c r="P30" s="143"/>
      <c r="Q30" s="143"/>
      <c r="R30" s="143"/>
      <c r="S30" s="247"/>
      <c r="T30" s="218"/>
      <c r="U30" s="143"/>
      <c r="V30" s="143"/>
      <c r="W30" s="143"/>
      <c r="X30" s="169"/>
      <c r="Y30" s="143"/>
      <c r="Z30" s="143"/>
      <c r="AA30" s="143"/>
      <c r="AB30" s="238"/>
    </row>
    <row r="31" spans="2:31" x14ac:dyDescent="0.2">
      <c r="B31" s="260" t="s">
        <v>112</v>
      </c>
      <c r="C31" s="145">
        <v>68</v>
      </c>
      <c r="D31" s="145">
        <v>133</v>
      </c>
      <c r="E31" s="145">
        <v>203</v>
      </c>
      <c r="F31" s="145">
        <v>402</v>
      </c>
      <c r="G31" s="145">
        <v>66</v>
      </c>
      <c r="H31" s="145">
        <v>184</v>
      </c>
      <c r="I31" s="145">
        <v>250</v>
      </c>
      <c r="J31" s="145">
        <v>416</v>
      </c>
      <c r="K31" s="145">
        <v>70.599999999999994</v>
      </c>
      <c r="L31" s="145">
        <v>309.3</v>
      </c>
      <c r="M31" s="145">
        <v>491.7</v>
      </c>
      <c r="N31" s="145">
        <v>737</v>
      </c>
      <c r="O31" s="145">
        <v>170</v>
      </c>
      <c r="P31" s="145"/>
      <c r="Q31" s="145"/>
      <c r="R31" s="145"/>
      <c r="S31" s="273"/>
      <c r="T31" s="145">
        <v>170</v>
      </c>
      <c r="U31" s="145"/>
      <c r="V31" s="145"/>
      <c r="W31" s="145"/>
      <c r="X31" s="342"/>
      <c r="Y31" s="145">
        <v>402</v>
      </c>
      <c r="Z31" s="145">
        <v>416</v>
      </c>
      <c r="AA31" s="145">
        <v>737</v>
      </c>
      <c r="AE31" s="342"/>
    </row>
    <row r="32" spans="2:31" x14ac:dyDescent="0.2">
      <c r="B32" s="274" t="s">
        <v>113</v>
      </c>
      <c r="C32" s="145">
        <v>0</v>
      </c>
      <c r="D32" s="145">
        <v>0</v>
      </c>
      <c r="E32" s="145">
        <v>0</v>
      </c>
      <c r="F32" s="145">
        <v>0</v>
      </c>
      <c r="G32" s="145">
        <v>0</v>
      </c>
      <c r="H32" s="145">
        <v>0</v>
      </c>
      <c r="I32" s="145">
        <v>0</v>
      </c>
      <c r="J32" s="145">
        <v>0</v>
      </c>
      <c r="K32" s="145">
        <v>1307</v>
      </c>
      <c r="L32" s="145">
        <v>1274</v>
      </c>
      <c r="M32" s="145">
        <v>1022</v>
      </c>
      <c r="N32" s="145">
        <v>709</v>
      </c>
      <c r="O32" s="145">
        <v>679</v>
      </c>
      <c r="P32" s="145"/>
      <c r="Q32" s="145"/>
      <c r="R32" s="145"/>
      <c r="S32" s="273"/>
      <c r="T32" s="145">
        <v>679</v>
      </c>
      <c r="U32" s="218"/>
      <c r="V32" s="218"/>
      <c r="W32" s="218"/>
      <c r="X32" s="342"/>
      <c r="Y32" s="145">
        <v>0</v>
      </c>
      <c r="Z32" s="145">
        <v>0</v>
      </c>
      <c r="AA32" s="145">
        <v>709</v>
      </c>
    </row>
    <row r="33" spans="1:27" x14ac:dyDescent="0.2">
      <c r="B33" s="274" t="s">
        <v>114</v>
      </c>
      <c r="C33" s="145">
        <v>0</v>
      </c>
      <c r="D33" s="145">
        <v>0</v>
      </c>
      <c r="E33" s="145">
        <v>0</v>
      </c>
      <c r="F33" s="145">
        <v>0</v>
      </c>
      <c r="G33" s="145">
        <v>0</v>
      </c>
      <c r="H33" s="145">
        <v>0</v>
      </c>
      <c r="I33" s="145">
        <v>0</v>
      </c>
      <c r="J33" s="145">
        <v>0</v>
      </c>
      <c r="K33" s="145">
        <v>302</v>
      </c>
      <c r="L33" s="145">
        <v>378</v>
      </c>
      <c r="M33" s="145">
        <v>904</v>
      </c>
      <c r="N33" s="145">
        <v>886</v>
      </c>
      <c r="O33" s="145">
        <v>893</v>
      </c>
      <c r="P33" s="145"/>
      <c r="Q33" s="145"/>
      <c r="R33" s="145"/>
      <c r="S33" s="273"/>
      <c r="T33" s="145">
        <v>1378</v>
      </c>
      <c r="U33" s="218"/>
      <c r="V33" s="218"/>
      <c r="W33" s="218"/>
      <c r="X33" s="342"/>
      <c r="Y33" s="145">
        <v>0</v>
      </c>
      <c r="Z33" s="145">
        <v>0</v>
      </c>
      <c r="AA33" s="145">
        <v>886</v>
      </c>
    </row>
    <row r="34" spans="1:27" x14ac:dyDescent="0.2">
      <c r="B34" s="260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247"/>
      <c r="T34" s="143"/>
      <c r="U34" s="143"/>
      <c r="V34" s="143"/>
      <c r="W34" s="143"/>
      <c r="X34" s="169"/>
      <c r="Y34" s="143"/>
      <c r="Z34" s="143"/>
      <c r="AA34" s="143"/>
    </row>
    <row r="35" spans="1:27" x14ac:dyDescent="0.2">
      <c r="B35" s="260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247"/>
      <c r="T35" s="143"/>
      <c r="U35" s="143"/>
      <c r="V35" s="143"/>
      <c r="W35" s="143"/>
      <c r="X35" s="169"/>
      <c r="Y35" s="143"/>
      <c r="Z35" s="143"/>
      <c r="AA35" s="143"/>
    </row>
    <row r="36" spans="1:27" x14ac:dyDescent="0.2">
      <c r="B36" s="248" t="s">
        <v>42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247"/>
      <c r="T36" s="143"/>
      <c r="U36" s="143"/>
      <c r="V36" s="143"/>
      <c r="W36" s="143"/>
      <c r="X36" s="169"/>
      <c r="Y36" s="143"/>
      <c r="Z36" s="143"/>
      <c r="AA36" s="143"/>
    </row>
    <row r="37" spans="1:27" x14ac:dyDescent="0.2">
      <c r="B37" s="260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247"/>
      <c r="T37" s="143"/>
      <c r="U37" s="143"/>
      <c r="V37" s="143"/>
      <c r="W37" s="143"/>
      <c r="X37" s="169"/>
      <c r="Y37" s="143"/>
      <c r="Z37" s="143"/>
      <c r="AA37" s="143"/>
    </row>
    <row r="38" spans="1:27" x14ac:dyDescent="0.2">
      <c r="B38" s="251" t="s">
        <v>115</v>
      </c>
      <c r="C38" s="255">
        <v>20650</v>
      </c>
      <c r="D38" s="255">
        <v>21133</v>
      </c>
      <c r="E38" s="255">
        <v>21193</v>
      </c>
      <c r="F38" s="255">
        <v>21772</v>
      </c>
      <c r="G38" s="255">
        <v>22558</v>
      </c>
      <c r="H38" s="255">
        <v>22990</v>
      </c>
      <c r="I38" s="255">
        <v>24593</v>
      </c>
      <c r="J38" s="255">
        <v>25878</v>
      </c>
      <c r="K38" s="255">
        <v>26585</v>
      </c>
      <c r="L38" s="255">
        <v>27518</v>
      </c>
      <c r="M38" s="255">
        <v>28779</v>
      </c>
      <c r="N38" s="255">
        <v>29572</v>
      </c>
      <c r="O38" s="255">
        <v>30156</v>
      </c>
      <c r="P38" s="255"/>
      <c r="Q38" s="255"/>
      <c r="R38" s="255"/>
      <c r="S38" s="275"/>
      <c r="T38" s="255">
        <v>30156</v>
      </c>
      <c r="U38" s="255"/>
      <c r="V38" s="255"/>
      <c r="W38" s="255"/>
      <c r="X38" s="276"/>
      <c r="Y38" s="255">
        <v>21772</v>
      </c>
      <c r="Z38" s="255">
        <v>25878</v>
      </c>
      <c r="AA38" s="255">
        <v>29572</v>
      </c>
    </row>
    <row r="39" spans="1:27" x14ac:dyDescent="0.2">
      <c r="A39" s="118"/>
      <c r="B39" s="266" t="s">
        <v>102</v>
      </c>
      <c r="C39" s="145">
        <v>5639</v>
      </c>
      <c r="D39" s="145">
        <v>5760</v>
      </c>
      <c r="E39" s="145">
        <v>5859</v>
      </c>
      <c r="F39" s="145">
        <v>5997</v>
      </c>
      <c r="G39" s="145">
        <v>6083</v>
      </c>
      <c r="H39" s="145">
        <v>6280</v>
      </c>
      <c r="I39" s="145">
        <v>6415</v>
      </c>
      <c r="J39" s="277">
        <v>6755</v>
      </c>
      <c r="K39" s="277">
        <v>6952</v>
      </c>
      <c r="L39" s="277">
        <v>7263</v>
      </c>
      <c r="M39" s="277">
        <v>8167</v>
      </c>
      <c r="N39" s="277">
        <v>8407</v>
      </c>
      <c r="O39" s="145">
        <v>8513</v>
      </c>
      <c r="P39" s="145"/>
      <c r="Q39" s="145"/>
      <c r="R39" s="277"/>
      <c r="S39" s="278"/>
      <c r="T39" s="145">
        <v>8513</v>
      </c>
      <c r="U39" s="145"/>
      <c r="V39" s="145"/>
      <c r="W39" s="277"/>
      <c r="X39" s="279"/>
      <c r="Y39" s="145">
        <v>5997</v>
      </c>
      <c r="Z39" s="145">
        <v>6755</v>
      </c>
      <c r="AA39" s="145">
        <v>8407</v>
      </c>
    </row>
    <row r="40" spans="1:27" x14ac:dyDescent="0.2">
      <c r="B40" s="266" t="s">
        <v>103</v>
      </c>
      <c r="C40" s="145">
        <v>9894</v>
      </c>
      <c r="D40" s="145">
        <v>10156</v>
      </c>
      <c r="E40" s="145">
        <v>10370</v>
      </c>
      <c r="F40" s="145">
        <v>10659</v>
      </c>
      <c r="G40" s="145">
        <v>11016</v>
      </c>
      <c r="H40" s="145">
        <v>10859</v>
      </c>
      <c r="I40" s="145">
        <v>11038</v>
      </c>
      <c r="J40" s="280">
        <v>11438</v>
      </c>
      <c r="K40" s="280">
        <v>11670</v>
      </c>
      <c r="L40" s="280">
        <v>11953</v>
      </c>
      <c r="M40" s="280">
        <v>12162</v>
      </c>
      <c r="N40" s="280">
        <v>12428</v>
      </c>
      <c r="O40" s="145">
        <v>12754</v>
      </c>
      <c r="P40" s="145"/>
      <c r="Q40" s="145"/>
      <c r="R40" s="280"/>
      <c r="S40" s="281"/>
      <c r="T40" s="145">
        <v>12754</v>
      </c>
      <c r="U40" s="145"/>
      <c r="V40" s="145"/>
      <c r="W40" s="280"/>
      <c r="X40" s="282"/>
      <c r="Y40" s="145">
        <v>10659</v>
      </c>
      <c r="Z40" s="145">
        <v>11438</v>
      </c>
      <c r="AA40" s="145">
        <v>12428</v>
      </c>
    </row>
    <row r="41" spans="1:27" x14ac:dyDescent="0.2">
      <c r="B41" s="283" t="s">
        <v>104</v>
      </c>
      <c r="C41" s="145">
        <v>0</v>
      </c>
      <c r="D41" s="145">
        <v>0</v>
      </c>
      <c r="E41" s="145">
        <v>0</v>
      </c>
      <c r="F41" s="145">
        <v>0</v>
      </c>
      <c r="G41" s="145">
        <v>0</v>
      </c>
      <c r="H41" s="145">
        <v>0</v>
      </c>
      <c r="I41" s="145">
        <v>0</v>
      </c>
      <c r="J41" s="145">
        <v>0</v>
      </c>
      <c r="K41" s="145">
        <v>5</v>
      </c>
      <c r="L41" s="145">
        <v>8</v>
      </c>
      <c r="M41" s="145">
        <v>8</v>
      </c>
      <c r="N41" s="145">
        <v>22</v>
      </c>
      <c r="O41" s="145">
        <v>52</v>
      </c>
      <c r="P41" s="145"/>
      <c r="Q41" s="145"/>
      <c r="R41" s="145"/>
      <c r="S41" s="273"/>
      <c r="T41" s="145">
        <v>52</v>
      </c>
      <c r="U41" s="145"/>
      <c r="V41" s="145"/>
      <c r="W41" s="145"/>
      <c r="X41" s="179"/>
      <c r="Y41" s="145">
        <v>0</v>
      </c>
      <c r="Z41" s="145">
        <v>0</v>
      </c>
      <c r="AA41" s="145">
        <v>22</v>
      </c>
    </row>
    <row r="42" spans="1:27" x14ac:dyDescent="0.2">
      <c r="B42" s="266" t="s">
        <v>106</v>
      </c>
      <c r="C42" s="145">
        <v>2867</v>
      </c>
      <c r="D42" s="145">
        <v>2907</v>
      </c>
      <c r="E42" s="145">
        <v>2633</v>
      </c>
      <c r="F42" s="145">
        <v>2776</v>
      </c>
      <c r="G42" s="145">
        <v>3026</v>
      </c>
      <c r="H42" s="145">
        <v>3249</v>
      </c>
      <c r="I42" s="145">
        <v>3323</v>
      </c>
      <c r="J42" s="145">
        <v>3400</v>
      </c>
      <c r="K42" s="145">
        <v>3466</v>
      </c>
      <c r="L42" s="145">
        <v>3527</v>
      </c>
      <c r="M42" s="145">
        <v>3542</v>
      </c>
      <c r="N42" s="145">
        <v>3559</v>
      </c>
      <c r="O42" s="145">
        <v>3411</v>
      </c>
      <c r="P42" s="145"/>
      <c r="Q42" s="145"/>
      <c r="R42" s="145"/>
      <c r="S42" s="273"/>
      <c r="T42" s="145">
        <v>3411</v>
      </c>
      <c r="U42" s="145"/>
      <c r="V42" s="145"/>
      <c r="W42" s="145"/>
      <c r="X42" s="179"/>
      <c r="Y42" s="145">
        <v>2776</v>
      </c>
      <c r="Z42" s="145">
        <v>3400</v>
      </c>
      <c r="AA42" s="145">
        <v>3559</v>
      </c>
    </row>
    <row r="43" spans="1:27" x14ac:dyDescent="0.2">
      <c r="B43" s="266" t="s">
        <v>107</v>
      </c>
      <c r="C43" s="145">
        <v>2250</v>
      </c>
      <c r="D43" s="145">
        <v>2310</v>
      </c>
      <c r="E43" s="145">
        <v>2331</v>
      </c>
      <c r="F43" s="145">
        <v>2340</v>
      </c>
      <c r="G43" s="145">
        <v>2428</v>
      </c>
      <c r="H43" s="145">
        <v>2597</v>
      </c>
      <c r="I43" s="145">
        <v>2767</v>
      </c>
      <c r="J43" s="145">
        <v>3210</v>
      </c>
      <c r="K43" s="145">
        <v>3402</v>
      </c>
      <c r="L43" s="145">
        <v>3669</v>
      </c>
      <c r="M43" s="145">
        <v>3816</v>
      </c>
      <c r="N43" s="145">
        <v>3973</v>
      </c>
      <c r="O43" s="145">
        <v>4063</v>
      </c>
      <c r="P43" s="145"/>
      <c r="Q43" s="145"/>
      <c r="R43" s="145"/>
      <c r="S43" s="273"/>
      <c r="T43" s="145">
        <v>4063</v>
      </c>
      <c r="U43" s="145"/>
      <c r="V43" s="145"/>
      <c r="W43" s="145"/>
      <c r="X43" s="179"/>
      <c r="Y43" s="145">
        <v>2340</v>
      </c>
      <c r="Z43" s="145">
        <v>3210</v>
      </c>
      <c r="AA43" s="145">
        <v>3973</v>
      </c>
    </row>
    <row r="44" spans="1:27" x14ac:dyDescent="0.2">
      <c r="B44" s="266" t="s">
        <v>108</v>
      </c>
      <c r="C44" s="145">
        <v>0</v>
      </c>
      <c r="D44" s="145">
        <v>0</v>
      </c>
      <c r="E44" s="145">
        <v>0</v>
      </c>
      <c r="F44" s="145">
        <v>0</v>
      </c>
      <c r="G44" s="145">
        <v>5</v>
      </c>
      <c r="H44" s="145">
        <v>5</v>
      </c>
      <c r="I44" s="145">
        <v>1055</v>
      </c>
      <c r="J44" s="145">
        <v>1075</v>
      </c>
      <c r="K44" s="145">
        <v>1090</v>
      </c>
      <c r="L44" s="145">
        <v>1098</v>
      </c>
      <c r="M44" s="145">
        <v>1084</v>
      </c>
      <c r="N44" s="145">
        <v>1183</v>
      </c>
      <c r="O44" s="145">
        <v>1363</v>
      </c>
      <c r="P44" s="145"/>
      <c r="Q44" s="145"/>
      <c r="R44" s="145"/>
      <c r="S44" s="273"/>
      <c r="T44" s="145">
        <v>1363</v>
      </c>
      <c r="U44" s="145"/>
      <c r="V44" s="145"/>
      <c r="W44" s="145"/>
      <c r="X44" s="179"/>
      <c r="Y44" s="145">
        <v>0</v>
      </c>
      <c r="Z44" s="145">
        <v>1075</v>
      </c>
      <c r="AA44" s="145">
        <v>1183</v>
      </c>
    </row>
    <row r="45" spans="1:27" x14ac:dyDescent="0.2">
      <c r="B45" s="260"/>
      <c r="C45" s="145"/>
      <c r="D45" s="145"/>
      <c r="E45" s="145"/>
      <c r="F45" s="145"/>
      <c r="G45" s="145"/>
      <c r="H45" s="145"/>
      <c r="I45" s="145"/>
      <c r="J45" s="149"/>
      <c r="K45" s="149"/>
      <c r="L45" s="149"/>
      <c r="M45" s="149"/>
      <c r="N45" s="149"/>
      <c r="O45" s="145"/>
      <c r="P45" s="145"/>
      <c r="Q45" s="145"/>
      <c r="R45" s="149"/>
      <c r="S45" s="271"/>
      <c r="T45" s="145"/>
      <c r="U45" s="145"/>
      <c r="V45" s="145"/>
      <c r="W45" s="149"/>
      <c r="X45" s="183"/>
      <c r="Y45" s="145"/>
      <c r="Z45" s="149"/>
      <c r="AA45" s="149"/>
    </row>
    <row r="46" spans="1:27" x14ac:dyDescent="0.2">
      <c r="B46" s="251" t="s">
        <v>116</v>
      </c>
      <c r="C46" s="255">
        <v>14536</v>
      </c>
      <c r="D46" s="255">
        <v>14645</v>
      </c>
      <c r="E46" s="255">
        <v>14910</v>
      </c>
      <c r="F46" s="255">
        <v>15124</v>
      </c>
      <c r="G46" s="255">
        <v>15273</v>
      </c>
      <c r="H46" s="255">
        <v>15588</v>
      </c>
      <c r="I46" s="255">
        <v>16391</v>
      </c>
      <c r="J46" s="255">
        <v>16533</v>
      </c>
      <c r="K46" s="255">
        <v>16760</v>
      </c>
      <c r="L46" s="255">
        <v>17319</v>
      </c>
      <c r="M46" s="255">
        <v>17791</v>
      </c>
      <c r="N46" s="255">
        <v>18230</v>
      </c>
      <c r="O46" s="255">
        <v>18789</v>
      </c>
      <c r="P46" s="255"/>
      <c r="Q46" s="255"/>
      <c r="R46" s="255"/>
      <c r="S46" s="275"/>
      <c r="T46" s="255">
        <v>18789</v>
      </c>
      <c r="U46" s="255"/>
      <c r="V46" s="255"/>
      <c r="W46" s="255"/>
      <c r="X46" s="276"/>
      <c r="Y46" s="255">
        <v>15124</v>
      </c>
      <c r="Z46" s="255">
        <v>16533</v>
      </c>
      <c r="AA46" s="255">
        <v>18230</v>
      </c>
    </row>
    <row r="47" spans="1:27" x14ac:dyDescent="0.2">
      <c r="B47" s="266" t="s">
        <v>102</v>
      </c>
      <c r="C47" s="145">
        <v>3682</v>
      </c>
      <c r="D47" s="145">
        <v>3713</v>
      </c>
      <c r="E47" s="145">
        <v>3717</v>
      </c>
      <c r="F47" s="145">
        <v>3758</v>
      </c>
      <c r="G47" s="145">
        <v>3793</v>
      </c>
      <c r="H47" s="145">
        <v>3848</v>
      </c>
      <c r="I47" s="145">
        <v>3901</v>
      </c>
      <c r="J47" s="145">
        <v>4004</v>
      </c>
      <c r="K47" s="145">
        <v>4077</v>
      </c>
      <c r="L47" s="145">
        <v>4186</v>
      </c>
      <c r="M47" s="145">
        <v>4489</v>
      </c>
      <c r="N47" s="145">
        <v>4575</v>
      </c>
      <c r="O47" s="145">
        <v>4608</v>
      </c>
      <c r="P47" s="145"/>
      <c r="Q47" s="145"/>
      <c r="R47" s="145"/>
      <c r="S47" s="273"/>
      <c r="T47" s="145">
        <v>4608</v>
      </c>
      <c r="U47" s="145"/>
      <c r="V47" s="145"/>
      <c r="W47" s="145"/>
      <c r="X47" s="179"/>
      <c r="Y47" s="145">
        <v>3758</v>
      </c>
      <c r="Z47" s="145">
        <v>4004</v>
      </c>
      <c r="AA47" s="145">
        <v>4575</v>
      </c>
    </row>
    <row r="48" spans="1:27" x14ac:dyDescent="0.2">
      <c r="B48" s="266" t="s">
        <v>103</v>
      </c>
      <c r="C48" s="145">
        <v>7756</v>
      </c>
      <c r="D48" s="145">
        <v>7817</v>
      </c>
      <c r="E48" s="145">
        <v>7993</v>
      </c>
      <c r="F48" s="145">
        <v>8158</v>
      </c>
      <c r="G48" s="145">
        <v>8216</v>
      </c>
      <c r="H48" s="145">
        <v>8239</v>
      </c>
      <c r="I48" s="145">
        <v>8266</v>
      </c>
      <c r="J48" s="145">
        <v>8227</v>
      </c>
      <c r="K48" s="145">
        <v>8243</v>
      </c>
      <c r="L48" s="145">
        <v>8413</v>
      </c>
      <c r="M48" s="145">
        <v>8508</v>
      </c>
      <c r="N48" s="145">
        <v>8562</v>
      </c>
      <c r="O48" s="145">
        <v>8841</v>
      </c>
      <c r="P48" s="145"/>
      <c r="Q48" s="145"/>
      <c r="R48" s="145"/>
      <c r="S48" s="273"/>
      <c r="T48" s="145">
        <v>8841</v>
      </c>
      <c r="U48" s="145"/>
      <c r="V48" s="145"/>
      <c r="W48" s="145"/>
      <c r="X48" s="179"/>
      <c r="Y48" s="145">
        <v>8158</v>
      </c>
      <c r="Z48" s="145">
        <v>8227</v>
      </c>
      <c r="AA48" s="145">
        <v>8562</v>
      </c>
    </row>
    <row r="49" spans="2:27" x14ac:dyDescent="0.2">
      <c r="B49" s="283" t="s">
        <v>104</v>
      </c>
      <c r="C49" s="145">
        <v>0</v>
      </c>
      <c r="D49" s="145">
        <v>0</v>
      </c>
      <c r="E49" s="145">
        <v>0</v>
      </c>
      <c r="F49" s="145">
        <v>0</v>
      </c>
      <c r="G49" s="145">
        <v>0</v>
      </c>
      <c r="H49" s="145">
        <v>0</v>
      </c>
      <c r="I49" s="145">
        <v>0</v>
      </c>
      <c r="J49" s="145">
        <v>0</v>
      </c>
      <c r="K49" s="145">
        <v>5</v>
      </c>
      <c r="L49" s="145">
        <v>8</v>
      </c>
      <c r="M49" s="145">
        <v>8</v>
      </c>
      <c r="N49" s="145">
        <v>22</v>
      </c>
      <c r="O49" s="145">
        <v>52</v>
      </c>
      <c r="P49" s="145"/>
      <c r="Q49" s="145"/>
      <c r="R49" s="145"/>
      <c r="S49" s="273"/>
      <c r="T49" s="145">
        <v>52</v>
      </c>
      <c r="U49" s="145"/>
      <c r="V49" s="145"/>
      <c r="W49" s="145"/>
      <c r="X49" s="179"/>
      <c r="Y49" s="145">
        <v>0</v>
      </c>
      <c r="Z49" s="145">
        <v>0</v>
      </c>
      <c r="AA49" s="145">
        <v>22</v>
      </c>
    </row>
    <row r="50" spans="2:27" x14ac:dyDescent="0.2">
      <c r="B50" s="266" t="s">
        <v>106</v>
      </c>
      <c r="C50" s="145">
        <v>1848</v>
      </c>
      <c r="D50" s="145">
        <v>1865</v>
      </c>
      <c r="E50" s="145">
        <v>1950</v>
      </c>
      <c r="F50" s="145">
        <v>1958</v>
      </c>
      <c r="G50" s="145">
        <v>1987</v>
      </c>
      <c r="H50" s="162">
        <v>2109</v>
      </c>
      <c r="I50" s="145">
        <v>2140</v>
      </c>
      <c r="J50" s="145">
        <v>2170</v>
      </c>
      <c r="K50" s="145">
        <v>2220</v>
      </c>
      <c r="L50" s="145">
        <v>2277</v>
      </c>
      <c r="M50" s="145">
        <v>2287</v>
      </c>
      <c r="N50" s="145">
        <v>2301</v>
      </c>
      <c r="O50" s="145">
        <v>2300</v>
      </c>
      <c r="P50" s="162"/>
      <c r="Q50" s="162"/>
      <c r="R50" s="145"/>
      <c r="S50" s="273"/>
      <c r="T50" s="145">
        <v>2300</v>
      </c>
      <c r="U50" s="162"/>
      <c r="V50" s="162"/>
      <c r="W50" s="145"/>
      <c r="X50" s="179"/>
      <c r="Y50" s="145">
        <v>1958</v>
      </c>
      <c r="Z50" s="145">
        <v>2170</v>
      </c>
      <c r="AA50" s="145">
        <v>2301</v>
      </c>
    </row>
    <row r="51" spans="2:27" x14ac:dyDescent="0.2">
      <c r="B51" s="266" t="s">
        <v>107</v>
      </c>
      <c r="C51" s="145">
        <v>1250</v>
      </c>
      <c r="D51" s="145">
        <v>1250</v>
      </c>
      <c r="E51" s="145">
        <v>1250</v>
      </c>
      <c r="F51" s="145">
        <v>1250</v>
      </c>
      <c r="G51" s="145">
        <v>1272</v>
      </c>
      <c r="H51" s="145">
        <v>1387</v>
      </c>
      <c r="I51" s="145">
        <v>1391</v>
      </c>
      <c r="J51" s="145">
        <v>1436</v>
      </c>
      <c r="K51" s="145">
        <v>1515</v>
      </c>
      <c r="L51" s="145">
        <v>1734</v>
      </c>
      <c r="M51" s="145">
        <v>1795</v>
      </c>
      <c r="N51" s="145">
        <v>1900</v>
      </c>
      <c r="O51" s="145">
        <v>1972</v>
      </c>
      <c r="P51" s="145"/>
      <c r="Q51" s="145"/>
      <c r="R51" s="145"/>
      <c r="S51" s="273"/>
      <c r="T51" s="145">
        <v>1972</v>
      </c>
      <c r="U51" s="145"/>
      <c r="V51" s="145"/>
      <c r="W51" s="145"/>
      <c r="X51" s="179"/>
      <c r="Y51" s="145">
        <v>1250</v>
      </c>
      <c r="Z51" s="145">
        <v>1436</v>
      </c>
      <c r="AA51" s="145">
        <v>1900</v>
      </c>
    </row>
    <row r="52" spans="2:27" x14ac:dyDescent="0.2">
      <c r="B52" s="266" t="s">
        <v>108</v>
      </c>
      <c r="C52" s="145">
        <v>0</v>
      </c>
      <c r="D52" s="145">
        <v>0</v>
      </c>
      <c r="E52" s="145">
        <v>0</v>
      </c>
      <c r="F52" s="145">
        <v>0</v>
      </c>
      <c r="G52" s="145">
        <v>5</v>
      </c>
      <c r="H52" s="145">
        <v>5</v>
      </c>
      <c r="I52" s="145">
        <v>693</v>
      </c>
      <c r="J52" s="145">
        <v>696</v>
      </c>
      <c r="K52" s="145">
        <v>700</v>
      </c>
      <c r="L52" s="145">
        <v>701</v>
      </c>
      <c r="M52" s="145">
        <v>704</v>
      </c>
      <c r="N52" s="145">
        <v>870</v>
      </c>
      <c r="O52" s="145">
        <v>1016</v>
      </c>
      <c r="P52" s="145"/>
      <c r="Q52" s="145"/>
      <c r="R52" s="145"/>
      <c r="S52" s="273"/>
      <c r="T52" s="145">
        <v>1016</v>
      </c>
      <c r="U52" s="145"/>
      <c r="V52" s="145"/>
      <c r="W52" s="145"/>
      <c r="X52" s="179"/>
      <c r="Y52" s="145">
        <v>0</v>
      </c>
      <c r="Z52" s="145">
        <v>696</v>
      </c>
      <c r="AA52" s="145">
        <v>870</v>
      </c>
    </row>
    <row r="53" spans="2:27" x14ac:dyDescent="0.2">
      <c r="B53" s="260"/>
      <c r="C53" s="145"/>
      <c r="D53" s="145"/>
      <c r="E53" s="145"/>
      <c r="F53" s="145"/>
      <c r="G53" s="145"/>
      <c r="H53" s="145"/>
      <c r="I53" s="145"/>
      <c r="J53" s="280"/>
      <c r="K53" s="280"/>
      <c r="L53" s="280"/>
      <c r="M53" s="280"/>
      <c r="N53" s="280"/>
      <c r="O53" s="145"/>
      <c r="P53" s="145"/>
      <c r="Q53" s="145"/>
      <c r="R53" s="280"/>
      <c r="S53" s="281"/>
      <c r="T53" s="145"/>
      <c r="U53" s="145"/>
      <c r="V53" s="145"/>
      <c r="W53" s="280"/>
      <c r="X53" s="282"/>
      <c r="Y53" s="145"/>
      <c r="Z53" s="145"/>
      <c r="AA53" s="145"/>
    </row>
    <row r="54" spans="2:27" x14ac:dyDescent="0.2">
      <c r="B54" s="251" t="s">
        <v>117</v>
      </c>
      <c r="C54" s="255">
        <v>8978</v>
      </c>
      <c r="D54" s="255">
        <v>9132</v>
      </c>
      <c r="E54" s="255">
        <v>9274</v>
      </c>
      <c r="F54" s="255">
        <v>10185</v>
      </c>
      <c r="G54" s="255">
        <v>10549</v>
      </c>
      <c r="H54" s="255">
        <v>10732</v>
      </c>
      <c r="I54" s="255">
        <v>10821</v>
      </c>
      <c r="J54" s="255">
        <v>10931</v>
      </c>
      <c r="K54" s="255">
        <v>10957</v>
      </c>
      <c r="L54" s="255">
        <v>11171</v>
      </c>
      <c r="M54" s="255">
        <v>11287</v>
      </c>
      <c r="N54" s="255">
        <v>11607</v>
      </c>
      <c r="O54" s="255">
        <v>10447</v>
      </c>
      <c r="P54" s="255"/>
      <c r="Q54" s="255"/>
      <c r="R54" s="255"/>
      <c r="S54" s="275"/>
      <c r="T54" s="255">
        <v>10447</v>
      </c>
      <c r="U54" s="255"/>
      <c r="V54" s="255"/>
      <c r="W54" s="255"/>
      <c r="X54" s="276"/>
      <c r="Y54" s="255">
        <v>10185</v>
      </c>
      <c r="Z54" s="255">
        <v>10931</v>
      </c>
      <c r="AA54" s="255">
        <v>11607</v>
      </c>
    </row>
    <row r="55" spans="2:27" x14ac:dyDescent="0.2">
      <c r="B55" s="266" t="s">
        <v>102</v>
      </c>
      <c r="C55" s="145">
        <v>4586</v>
      </c>
      <c r="D55" s="145">
        <v>4685</v>
      </c>
      <c r="E55" s="145">
        <v>4787</v>
      </c>
      <c r="F55" s="145">
        <v>4811</v>
      </c>
      <c r="G55" s="145">
        <v>4862</v>
      </c>
      <c r="H55" s="145">
        <v>4960</v>
      </c>
      <c r="I55" s="145">
        <v>5015</v>
      </c>
      <c r="J55" s="145">
        <v>5074</v>
      </c>
      <c r="K55" s="145">
        <v>5098</v>
      </c>
      <c r="L55" s="145">
        <v>5388</v>
      </c>
      <c r="M55" s="145">
        <v>5521</v>
      </c>
      <c r="N55" s="145">
        <v>5521</v>
      </c>
      <c r="O55" s="145">
        <v>6964</v>
      </c>
      <c r="P55" s="145"/>
      <c r="Q55" s="145"/>
      <c r="R55" s="145"/>
      <c r="S55" s="273"/>
      <c r="T55" s="145">
        <v>6964</v>
      </c>
      <c r="U55" s="145"/>
      <c r="V55" s="145"/>
      <c r="W55" s="145"/>
      <c r="X55" s="179"/>
      <c r="Y55" s="145">
        <v>4811</v>
      </c>
      <c r="Z55" s="145">
        <v>5074</v>
      </c>
      <c r="AA55" s="145">
        <v>5521</v>
      </c>
    </row>
    <row r="56" spans="2:27" x14ac:dyDescent="0.2">
      <c r="B56" s="266" t="s">
        <v>103</v>
      </c>
      <c r="C56" s="145">
        <v>1360</v>
      </c>
      <c r="D56" s="145">
        <v>1362</v>
      </c>
      <c r="E56" s="145">
        <v>1375</v>
      </c>
      <c r="F56" s="145">
        <v>1384</v>
      </c>
      <c r="G56" s="145">
        <v>1392</v>
      </c>
      <c r="H56" s="145">
        <v>1443</v>
      </c>
      <c r="I56" s="145">
        <v>1454</v>
      </c>
      <c r="J56" s="145">
        <v>1482</v>
      </c>
      <c r="K56" s="145">
        <v>1484</v>
      </c>
      <c r="L56" s="145">
        <v>1408</v>
      </c>
      <c r="M56" s="145">
        <v>1391</v>
      </c>
      <c r="N56" s="145">
        <v>1386</v>
      </c>
      <c r="O56" s="145">
        <v>1232</v>
      </c>
      <c r="P56" s="145"/>
      <c r="Q56" s="145"/>
      <c r="R56" s="145"/>
      <c r="S56" s="273"/>
      <c r="T56" s="145">
        <v>1232</v>
      </c>
      <c r="U56" s="145"/>
      <c r="V56" s="145"/>
      <c r="W56" s="145"/>
      <c r="X56" s="179"/>
      <c r="Y56" s="145">
        <v>1384</v>
      </c>
      <c r="Z56" s="145">
        <v>1482</v>
      </c>
      <c r="AA56" s="145">
        <v>1386</v>
      </c>
    </row>
    <row r="57" spans="2:27" x14ac:dyDescent="0.2">
      <c r="B57" s="283" t="s">
        <v>104</v>
      </c>
      <c r="C57" s="145">
        <v>3032</v>
      </c>
      <c r="D57" s="145">
        <v>3085</v>
      </c>
      <c r="E57" s="145">
        <v>3112</v>
      </c>
      <c r="F57" s="145">
        <v>3241</v>
      </c>
      <c r="G57" s="145">
        <v>3295</v>
      </c>
      <c r="H57" s="145">
        <v>3329</v>
      </c>
      <c r="I57" s="145">
        <v>3352</v>
      </c>
      <c r="J57" s="145">
        <v>3375</v>
      </c>
      <c r="K57" s="145">
        <v>3375</v>
      </c>
      <c r="L57" s="145">
        <v>3375</v>
      </c>
      <c r="M57" s="145">
        <v>3375</v>
      </c>
      <c r="N57" s="145">
        <v>3375</v>
      </c>
      <c r="O57" s="145">
        <v>0</v>
      </c>
      <c r="P57" s="145"/>
      <c r="Q57" s="145"/>
      <c r="R57" s="145"/>
      <c r="S57" s="273"/>
      <c r="T57" s="145">
        <v>0</v>
      </c>
      <c r="U57" s="145"/>
      <c r="V57" s="145"/>
      <c r="W57" s="145"/>
      <c r="X57" s="179"/>
      <c r="Y57" s="145">
        <v>3241</v>
      </c>
      <c r="Z57" s="145">
        <v>3375</v>
      </c>
      <c r="AA57" s="145">
        <v>3375</v>
      </c>
    </row>
    <row r="58" spans="2:27" x14ac:dyDescent="0.2">
      <c r="B58" s="266" t="s">
        <v>106</v>
      </c>
      <c r="C58" s="145">
        <v>0</v>
      </c>
      <c r="D58" s="145">
        <v>0</v>
      </c>
      <c r="E58" s="145">
        <v>0</v>
      </c>
      <c r="F58" s="145">
        <v>749</v>
      </c>
      <c r="G58" s="145">
        <v>1000</v>
      </c>
      <c r="H58" s="145">
        <v>1000</v>
      </c>
      <c r="I58" s="145">
        <v>1000</v>
      </c>
      <c r="J58" s="145">
        <v>1000</v>
      </c>
      <c r="K58" s="145">
        <v>1000</v>
      </c>
      <c r="L58" s="145">
        <v>1000</v>
      </c>
      <c r="M58" s="145">
        <v>1000</v>
      </c>
      <c r="N58" s="145">
        <v>1325</v>
      </c>
      <c r="O58" s="145">
        <v>1325</v>
      </c>
      <c r="P58" s="145"/>
      <c r="Q58" s="145"/>
      <c r="R58" s="145"/>
      <c r="S58" s="273"/>
      <c r="T58" s="145">
        <v>1325</v>
      </c>
      <c r="U58" s="145"/>
      <c r="V58" s="145"/>
      <c r="W58" s="145"/>
      <c r="X58" s="179"/>
      <c r="Y58" s="145">
        <v>749</v>
      </c>
      <c r="Z58" s="145">
        <v>1000</v>
      </c>
      <c r="AA58" s="145">
        <v>1325</v>
      </c>
    </row>
    <row r="59" spans="2:27" x14ac:dyDescent="0.2">
      <c r="B59" s="266" t="s">
        <v>107</v>
      </c>
      <c r="C59" s="145">
        <v>0</v>
      </c>
      <c r="D59" s="145">
        <v>0</v>
      </c>
      <c r="E59" s="145">
        <v>0</v>
      </c>
      <c r="F59" s="145">
        <v>0</v>
      </c>
      <c r="G59" s="145">
        <v>0</v>
      </c>
      <c r="H59" s="145">
        <v>0</v>
      </c>
      <c r="I59" s="145">
        <v>0</v>
      </c>
      <c r="J59" s="145">
        <v>0</v>
      </c>
      <c r="K59" s="145">
        <v>0</v>
      </c>
      <c r="L59" s="145">
        <v>0</v>
      </c>
      <c r="M59" s="145">
        <v>0</v>
      </c>
      <c r="N59" s="145">
        <v>0</v>
      </c>
      <c r="O59" s="145">
        <v>926</v>
      </c>
      <c r="P59" s="145"/>
      <c r="Q59" s="145"/>
      <c r="R59" s="145"/>
      <c r="S59" s="273"/>
      <c r="T59" s="145">
        <v>926</v>
      </c>
      <c r="U59" s="145"/>
      <c r="V59" s="145"/>
      <c r="W59" s="145"/>
      <c r="X59" s="179"/>
      <c r="Y59" s="145">
        <v>0</v>
      </c>
      <c r="Z59" s="145">
        <v>0</v>
      </c>
      <c r="AA59" s="145">
        <v>0</v>
      </c>
    </row>
    <row r="60" spans="2:27" x14ac:dyDescent="0.2">
      <c r="B60" s="266" t="s">
        <v>108</v>
      </c>
      <c r="C60" s="145">
        <v>0</v>
      </c>
      <c r="D60" s="145">
        <v>0</v>
      </c>
      <c r="E60" s="145">
        <v>0</v>
      </c>
      <c r="F60" s="145">
        <v>0</v>
      </c>
      <c r="G60" s="145">
        <v>0</v>
      </c>
      <c r="H60" s="145">
        <v>0</v>
      </c>
      <c r="I60" s="145">
        <v>0</v>
      </c>
      <c r="J60" s="145">
        <v>0</v>
      </c>
      <c r="K60" s="145">
        <v>0</v>
      </c>
      <c r="L60" s="145">
        <v>0</v>
      </c>
      <c r="M60" s="145">
        <v>0</v>
      </c>
      <c r="N60" s="145">
        <v>0</v>
      </c>
      <c r="O60" s="145">
        <v>0</v>
      </c>
      <c r="P60" s="145"/>
      <c r="Q60" s="145"/>
      <c r="R60" s="145"/>
      <c r="S60" s="273"/>
      <c r="T60" s="145">
        <v>0</v>
      </c>
      <c r="U60" s="145"/>
      <c r="V60" s="145"/>
      <c r="W60" s="145"/>
      <c r="X60" s="179"/>
      <c r="Y60" s="145">
        <v>0</v>
      </c>
      <c r="Z60" s="145">
        <v>0</v>
      </c>
      <c r="AA60" s="145">
        <v>0</v>
      </c>
    </row>
    <row r="61" spans="2:27" x14ac:dyDescent="0.2">
      <c r="B61" s="260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273"/>
      <c r="T61" s="145"/>
      <c r="U61" s="145"/>
      <c r="V61" s="145"/>
      <c r="W61" s="145"/>
      <c r="X61" s="179"/>
      <c r="Y61" s="145"/>
      <c r="Z61" s="145"/>
      <c r="AA61" s="145"/>
    </row>
    <row r="62" spans="2:27" x14ac:dyDescent="0.2">
      <c r="B62" s="251" t="s">
        <v>118</v>
      </c>
      <c r="C62" s="284">
        <v>1.42</v>
      </c>
      <c r="D62" s="284">
        <v>1.44</v>
      </c>
      <c r="E62" s="284">
        <v>1.42</v>
      </c>
      <c r="F62" s="284">
        <v>1.44</v>
      </c>
      <c r="G62" s="284">
        <v>1.48</v>
      </c>
      <c r="H62" s="284">
        <v>1.47</v>
      </c>
      <c r="I62" s="284">
        <v>1.5</v>
      </c>
      <c r="J62" s="284">
        <v>1.57</v>
      </c>
      <c r="K62" s="284">
        <v>1.59</v>
      </c>
      <c r="L62" s="284">
        <v>1.59</v>
      </c>
      <c r="M62" s="284">
        <v>1.62</v>
      </c>
      <c r="N62" s="284">
        <v>1.62</v>
      </c>
      <c r="O62" s="284">
        <v>1.6</v>
      </c>
      <c r="P62" s="284"/>
      <c r="Q62" s="284"/>
      <c r="R62" s="284"/>
      <c r="S62" s="285"/>
      <c r="T62" s="284">
        <v>1.6</v>
      </c>
      <c r="U62" s="284"/>
      <c r="V62" s="284"/>
      <c r="W62" s="284"/>
      <c r="X62" s="286"/>
      <c r="Y62" s="284">
        <v>1.44</v>
      </c>
      <c r="Z62" s="284">
        <v>1.57</v>
      </c>
      <c r="AA62" s="284">
        <v>1.62</v>
      </c>
    </row>
    <row r="63" spans="2:27" x14ac:dyDescent="0.2">
      <c r="B63" s="266" t="s">
        <v>102</v>
      </c>
      <c r="C63" s="287">
        <v>1.53</v>
      </c>
      <c r="D63" s="287">
        <v>1.55</v>
      </c>
      <c r="E63" s="287">
        <v>1.58</v>
      </c>
      <c r="F63" s="287">
        <v>1.6</v>
      </c>
      <c r="G63" s="287">
        <v>1.6</v>
      </c>
      <c r="H63" s="287">
        <v>1.63</v>
      </c>
      <c r="I63" s="287">
        <v>1.64</v>
      </c>
      <c r="J63" s="287">
        <v>1.69</v>
      </c>
      <c r="K63" s="287">
        <v>1.71</v>
      </c>
      <c r="L63" s="287">
        <v>1.74</v>
      </c>
      <c r="M63" s="287">
        <v>1.82</v>
      </c>
      <c r="N63" s="287">
        <v>1.84</v>
      </c>
      <c r="O63" s="287">
        <v>1.85</v>
      </c>
      <c r="P63" s="287"/>
      <c r="Q63" s="287"/>
      <c r="R63" s="287"/>
      <c r="S63" s="288"/>
      <c r="T63" s="287">
        <v>1.85</v>
      </c>
      <c r="U63" s="287"/>
      <c r="V63" s="287"/>
      <c r="W63" s="287"/>
      <c r="X63" s="289"/>
      <c r="Y63" s="172">
        <v>1.6</v>
      </c>
      <c r="Z63" s="287">
        <v>1.69</v>
      </c>
      <c r="AA63" s="287">
        <v>1.84</v>
      </c>
    </row>
    <row r="64" spans="2:27" x14ac:dyDescent="0.2">
      <c r="B64" s="266" t="s">
        <v>103</v>
      </c>
      <c r="C64" s="287">
        <v>1.28</v>
      </c>
      <c r="D64" s="287">
        <v>1.3</v>
      </c>
      <c r="E64" s="287">
        <v>1.3</v>
      </c>
      <c r="F64" s="287">
        <v>1.31</v>
      </c>
      <c r="G64" s="287">
        <v>1.34</v>
      </c>
      <c r="H64" s="287">
        <v>1.32</v>
      </c>
      <c r="I64" s="287">
        <v>1.34</v>
      </c>
      <c r="J64" s="287">
        <v>1.39</v>
      </c>
      <c r="K64" s="287">
        <v>1.42</v>
      </c>
      <c r="L64" s="287">
        <v>1.42</v>
      </c>
      <c r="M64" s="287">
        <v>1.43</v>
      </c>
      <c r="N64" s="287">
        <v>1.45</v>
      </c>
      <c r="O64" s="287">
        <v>1.44</v>
      </c>
      <c r="P64" s="287"/>
      <c r="Q64" s="287"/>
      <c r="R64" s="287"/>
      <c r="S64" s="288"/>
      <c r="T64" s="287">
        <v>1.44</v>
      </c>
      <c r="U64" s="287"/>
      <c r="V64" s="287"/>
      <c r="W64" s="287"/>
      <c r="X64" s="289"/>
      <c r="Y64" s="172">
        <v>1.31</v>
      </c>
      <c r="Z64" s="287">
        <v>1.39</v>
      </c>
      <c r="AA64" s="287">
        <v>1.45</v>
      </c>
    </row>
    <row r="65" spans="2:27" x14ac:dyDescent="0.2">
      <c r="B65" s="283" t="s">
        <v>104</v>
      </c>
      <c r="C65" s="290" t="s">
        <v>105</v>
      </c>
      <c r="D65" s="290" t="s">
        <v>105</v>
      </c>
      <c r="E65" s="290" t="s">
        <v>105</v>
      </c>
      <c r="F65" s="290" t="s">
        <v>105</v>
      </c>
      <c r="G65" s="290" t="s">
        <v>105</v>
      </c>
      <c r="H65" s="290" t="s">
        <v>105</v>
      </c>
      <c r="I65" s="290" t="s">
        <v>105</v>
      </c>
      <c r="J65" s="290" t="s">
        <v>105</v>
      </c>
      <c r="K65" s="290">
        <v>1</v>
      </c>
      <c r="L65" s="290">
        <v>1</v>
      </c>
      <c r="M65" s="290">
        <v>1</v>
      </c>
      <c r="N65" s="290">
        <v>1</v>
      </c>
      <c r="O65" s="290">
        <v>1</v>
      </c>
      <c r="P65" s="290"/>
      <c r="Q65" s="290"/>
      <c r="R65" s="290"/>
      <c r="S65" s="291"/>
      <c r="T65" s="290">
        <v>1</v>
      </c>
      <c r="U65" s="290"/>
      <c r="V65" s="290"/>
      <c r="W65" s="287"/>
      <c r="X65" s="292"/>
      <c r="Y65" s="293" t="s">
        <v>105</v>
      </c>
      <c r="Z65" s="290" t="s">
        <v>105</v>
      </c>
      <c r="AA65" s="290">
        <v>1</v>
      </c>
    </row>
    <row r="66" spans="2:27" x14ac:dyDescent="0.2">
      <c r="B66" s="266" t="s">
        <v>106</v>
      </c>
      <c r="C66" s="287">
        <v>1.55</v>
      </c>
      <c r="D66" s="287">
        <v>1.56</v>
      </c>
      <c r="E66" s="287">
        <v>1.35</v>
      </c>
      <c r="F66" s="287">
        <v>1.42</v>
      </c>
      <c r="G66" s="287">
        <v>1.52</v>
      </c>
      <c r="H66" s="287">
        <v>1.54</v>
      </c>
      <c r="I66" s="287">
        <v>1.55</v>
      </c>
      <c r="J66" s="287">
        <v>1.55</v>
      </c>
      <c r="K66" s="287">
        <v>1.56</v>
      </c>
      <c r="L66" s="287">
        <v>1.55</v>
      </c>
      <c r="M66" s="287">
        <v>1.55</v>
      </c>
      <c r="N66" s="287">
        <v>1.55</v>
      </c>
      <c r="O66" s="287">
        <v>1.48</v>
      </c>
      <c r="P66" s="287"/>
      <c r="Q66" s="287"/>
      <c r="R66" s="287"/>
      <c r="S66" s="288"/>
      <c r="T66" s="287">
        <v>1.48</v>
      </c>
      <c r="U66" s="287"/>
      <c r="V66" s="287"/>
      <c r="W66" s="287"/>
      <c r="X66" s="289"/>
      <c r="Y66" s="172">
        <v>1.42</v>
      </c>
      <c r="Z66" s="287">
        <v>1.55</v>
      </c>
      <c r="AA66" s="287">
        <v>1.55</v>
      </c>
    </row>
    <row r="67" spans="2:27" x14ac:dyDescent="0.2">
      <c r="B67" s="266" t="s">
        <v>107</v>
      </c>
      <c r="C67" s="287">
        <v>1.8</v>
      </c>
      <c r="D67" s="287">
        <v>1.85</v>
      </c>
      <c r="E67" s="287">
        <v>1.86</v>
      </c>
      <c r="F67" s="287">
        <v>1.87</v>
      </c>
      <c r="G67" s="287">
        <v>1.91</v>
      </c>
      <c r="H67" s="287">
        <v>1.87</v>
      </c>
      <c r="I67" s="287">
        <v>1.99</v>
      </c>
      <c r="J67" s="287">
        <v>2.2400000000000002</v>
      </c>
      <c r="K67" s="287">
        <v>2.25</v>
      </c>
      <c r="L67" s="287">
        <v>2.12</v>
      </c>
      <c r="M67" s="287">
        <v>2.13</v>
      </c>
      <c r="N67" s="287">
        <v>2.09</v>
      </c>
      <c r="O67" s="287">
        <v>2.06</v>
      </c>
      <c r="P67" s="287"/>
      <c r="Q67" s="287"/>
      <c r="R67" s="287"/>
      <c r="S67" s="288"/>
      <c r="T67" s="287">
        <v>2.06</v>
      </c>
      <c r="U67" s="287"/>
      <c r="V67" s="287"/>
      <c r="W67" s="287"/>
      <c r="X67" s="289"/>
      <c r="Y67" s="172">
        <v>1.87</v>
      </c>
      <c r="Z67" s="287">
        <v>2.2400000000000002</v>
      </c>
      <c r="AA67" s="287">
        <v>2.09</v>
      </c>
    </row>
    <row r="68" spans="2:27" x14ac:dyDescent="0.2">
      <c r="B68" s="266" t="s">
        <v>108</v>
      </c>
      <c r="C68" s="287">
        <v>0</v>
      </c>
      <c r="D68" s="287">
        <v>0</v>
      </c>
      <c r="E68" s="287">
        <v>0</v>
      </c>
      <c r="F68" s="287">
        <v>0</v>
      </c>
      <c r="G68" s="287">
        <v>1</v>
      </c>
      <c r="H68" s="287">
        <v>1</v>
      </c>
      <c r="I68" s="287">
        <v>1.52</v>
      </c>
      <c r="J68" s="287">
        <v>1.54</v>
      </c>
      <c r="K68" s="287">
        <v>1.56</v>
      </c>
      <c r="L68" s="287">
        <v>1.57</v>
      </c>
      <c r="M68" s="287">
        <v>1.54</v>
      </c>
      <c r="N68" s="287">
        <v>1.36</v>
      </c>
      <c r="O68" s="287">
        <v>1.34</v>
      </c>
      <c r="P68" s="287"/>
      <c r="Q68" s="287"/>
      <c r="R68" s="287"/>
      <c r="S68" s="288"/>
      <c r="T68" s="287">
        <v>1.34</v>
      </c>
      <c r="U68" s="287"/>
      <c r="V68" s="287"/>
      <c r="W68" s="287"/>
      <c r="X68" s="289"/>
      <c r="Y68" s="172">
        <v>0</v>
      </c>
      <c r="Z68" s="287">
        <v>1.54</v>
      </c>
      <c r="AA68" s="287">
        <v>1.36</v>
      </c>
    </row>
    <row r="69" spans="2:27" x14ac:dyDescent="0.2">
      <c r="B69" s="260"/>
      <c r="C69" s="122"/>
      <c r="D69" s="143"/>
      <c r="E69" s="143"/>
      <c r="F69" s="143"/>
      <c r="G69" s="122"/>
      <c r="H69" s="122"/>
      <c r="I69" s="122"/>
      <c r="J69" s="143"/>
      <c r="K69" s="143"/>
      <c r="L69" s="143"/>
      <c r="M69" s="143"/>
      <c r="N69" s="143"/>
      <c r="O69" s="122"/>
      <c r="P69" s="122"/>
      <c r="Q69" s="122"/>
      <c r="R69" s="143"/>
      <c r="S69" s="247"/>
      <c r="T69" s="122"/>
      <c r="U69" s="122"/>
      <c r="V69" s="122"/>
      <c r="W69" s="143"/>
      <c r="X69" s="169"/>
      <c r="Y69" s="294"/>
      <c r="Z69" s="122"/>
      <c r="AA69" s="122"/>
    </row>
    <row r="70" spans="2:27" x14ac:dyDescent="0.2">
      <c r="B70" s="260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273"/>
      <c r="T70" s="145"/>
      <c r="U70" s="145"/>
      <c r="V70" s="145"/>
      <c r="W70" s="145"/>
      <c r="X70" s="179"/>
      <c r="Y70" s="145"/>
      <c r="Z70" s="145"/>
      <c r="AA70" s="145"/>
    </row>
    <row r="71" spans="2:27" x14ac:dyDescent="0.2">
      <c r="B71" s="295" t="s">
        <v>119</v>
      </c>
      <c r="Y71" s="182"/>
      <c r="Z71" s="182"/>
      <c r="AA71" s="182"/>
    </row>
    <row r="72" spans="2:27" x14ac:dyDescent="0.2">
      <c r="B72" s="94" t="s">
        <v>120</v>
      </c>
      <c r="Y72" s="182"/>
      <c r="Z72" s="182"/>
      <c r="AA72" s="182"/>
    </row>
    <row r="73" spans="2:27" x14ac:dyDescent="0.2">
      <c r="B73" s="94" t="s">
        <v>343</v>
      </c>
      <c r="Y73" s="296"/>
      <c r="Z73" s="296"/>
      <c r="AA73" s="296"/>
    </row>
    <row r="74" spans="2:27" x14ac:dyDescent="0.2">
      <c r="Y74" s="182"/>
      <c r="Z74" s="182"/>
      <c r="AA74" s="182"/>
    </row>
    <row r="75" spans="2:27" x14ac:dyDescent="0.2">
      <c r="M75" s="341"/>
      <c r="N75" s="341"/>
      <c r="O75" s="341"/>
      <c r="T75" s="341"/>
      <c r="Y75" s="169"/>
      <c r="Z75" s="169"/>
      <c r="AA75" s="341"/>
    </row>
    <row r="76" spans="2:27" x14ac:dyDescent="0.2">
      <c r="M76" s="341"/>
      <c r="N76" s="341"/>
      <c r="O76" s="341"/>
      <c r="T76" s="341"/>
      <c r="Y76" s="297"/>
      <c r="Z76" s="297"/>
      <c r="AA76" s="341"/>
    </row>
    <row r="77" spans="2:27" x14ac:dyDescent="0.2">
      <c r="M77" s="341"/>
      <c r="N77" s="341"/>
      <c r="O77" s="341"/>
      <c r="T77" s="341"/>
      <c r="Y77" s="179"/>
      <c r="Z77" s="188"/>
      <c r="AA77" s="341"/>
    </row>
    <row r="78" spans="2:27" x14ac:dyDescent="0.2">
      <c r="M78" s="341"/>
      <c r="N78" s="341"/>
      <c r="O78" s="341"/>
      <c r="T78" s="341"/>
      <c r="Y78" s="169"/>
      <c r="Z78" s="169"/>
      <c r="AA78" s="341"/>
    </row>
    <row r="79" spans="2:27" x14ac:dyDescent="0.2">
      <c r="M79" s="341"/>
      <c r="N79" s="341"/>
      <c r="O79" s="341"/>
      <c r="T79" s="341"/>
      <c r="Y79" s="298"/>
      <c r="Z79" s="298"/>
      <c r="AA79" s="341"/>
    </row>
    <row r="80" spans="2:27" x14ac:dyDescent="0.2">
      <c r="M80" s="341"/>
      <c r="N80" s="341"/>
      <c r="O80" s="341"/>
      <c r="T80" s="341"/>
      <c r="Y80" s="298"/>
      <c r="Z80" s="298"/>
      <c r="AA80" s="341"/>
    </row>
    <row r="81" spans="1:27" x14ac:dyDescent="0.2">
      <c r="M81" s="341"/>
      <c r="N81" s="341"/>
      <c r="O81" s="341"/>
      <c r="T81" s="341"/>
      <c r="Y81" s="298"/>
      <c r="Z81" s="298"/>
      <c r="AA81" s="341"/>
    </row>
    <row r="82" spans="1:27" x14ac:dyDescent="0.2">
      <c r="M82" s="341"/>
      <c r="N82" s="341"/>
      <c r="O82" s="341"/>
      <c r="Y82" s="298"/>
      <c r="Z82" s="298"/>
      <c r="AA82" s="298"/>
    </row>
    <row r="83" spans="1:27" x14ac:dyDescent="0.2">
      <c r="M83" s="341"/>
      <c r="N83" s="341"/>
      <c r="O83" s="341"/>
    </row>
    <row r="84" spans="1:27" x14ac:dyDescent="0.2">
      <c r="M84" s="341"/>
      <c r="N84" s="341"/>
      <c r="O84" s="341"/>
    </row>
    <row r="85" spans="1:27" x14ac:dyDescent="0.2">
      <c r="M85" s="341"/>
      <c r="N85" s="341"/>
      <c r="O85" s="341"/>
    </row>
    <row r="91" spans="1:27" x14ac:dyDescent="0.2">
      <c r="A91" s="118"/>
    </row>
    <row r="92" spans="1:27" x14ac:dyDescent="0.2">
      <c r="A92" s="118"/>
    </row>
  </sheetData>
  <mergeCells count="11">
    <mergeCell ref="Y5:Y6"/>
    <mergeCell ref="Z5:Z6"/>
    <mergeCell ref="AA5:AA6"/>
    <mergeCell ref="K4:N4"/>
    <mergeCell ref="O4:R4"/>
    <mergeCell ref="T4:W4"/>
    <mergeCell ref="C5:F5"/>
    <mergeCell ref="G5:J5"/>
    <mergeCell ref="K5:N5"/>
    <mergeCell ref="O5:R5"/>
    <mergeCell ref="T5:W5"/>
  </mergeCells>
  <pageMargins left="0.7" right="0.7" top="0.75" bottom="0.75" header="0.3" footer="0.3"/>
  <pageSetup paperSize="8" scale="7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AJ115"/>
  <sheetViews>
    <sheetView zoomScaleNormal="100" zoomScaleSheetLayoutView="100" workbookViewId="0">
      <pane xSplit="2" ySplit="7" topLeftCell="R8" activePane="bottomRight" state="frozen"/>
      <selection activeCell="AH21" sqref="AH21"/>
      <selection pane="topRight" activeCell="AH21" sqref="AH21"/>
      <selection pane="bottomLeft" activeCell="AH21" sqref="AH21"/>
      <selection pane="bottomRight" activeCell="AT92" sqref="AT92"/>
    </sheetView>
  </sheetViews>
  <sheetFormatPr defaultRowHeight="12.75" x14ac:dyDescent="0.2"/>
  <cols>
    <col min="1" max="1" width="3.28515625" style="94" customWidth="1"/>
    <col min="2" max="2" width="57.5703125" style="94" customWidth="1"/>
    <col min="3" max="10" width="10.5703125" style="94" hidden="1" customWidth="1"/>
    <col min="11" max="14" width="10.5703125" style="94" customWidth="1"/>
    <col min="15" max="18" width="10.7109375" style="94" customWidth="1"/>
    <col min="19" max="21" width="12.28515625" style="94" bestFit="1" customWidth="1"/>
    <col min="22" max="22" width="11.28515625" style="94" bestFit="1" customWidth="1"/>
    <col min="23" max="27" width="10.7109375" style="94" customWidth="1"/>
    <col min="28" max="28" width="9.28515625" style="94" customWidth="1"/>
    <col min="29" max="34" width="11.140625" style="94" customWidth="1"/>
    <col min="35" max="35" width="10.28515625" style="94" bestFit="1" customWidth="1"/>
    <col min="36" max="36" width="11.28515625" style="94" bestFit="1" customWidth="1"/>
    <col min="37" max="16384" width="9.140625" style="94"/>
  </cols>
  <sheetData>
    <row r="1" spans="2:36" x14ac:dyDescent="0.2"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2:36" x14ac:dyDescent="0.2">
      <c r="C2" s="101"/>
      <c r="D2" s="101"/>
      <c r="E2" s="101"/>
      <c r="F2" s="101"/>
      <c r="G2" s="97"/>
      <c r="H2" s="97"/>
      <c r="I2" s="97"/>
      <c r="J2" s="97"/>
      <c r="K2" s="97"/>
      <c r="L2" s="97"/>
      <c r="M2" s="97"/>
      <c r="N2" s="97"/>
      <c r="O2" s="101"/>
      <c r="P2" s="101"/>
      <c r="Q2" s="101"/>
      <c r="R2" s="101"/>
      <c r="S2" s="101"/>
      <c r="T2" s="101"/>
      <c r="U2" s="101"/>
      <c r="V2" s="101"/>
      <c r="W2" s="101"/>
      <c r="X2" s="299"/>
      <c r="Y2" s="299"/>
      <c r="Z2" s="299"/>
      <c r="AA2" s="101"/>
      <c r="AH2" s="100"/>
    </row>
    <row r="4" spans="2:36" x14ac:dyDescent="0.2">
      <c r="B4" s="133" t="s">
        <v>122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C4" s="104"/>
      <c r="AD4" s="104"/>
      <c r="AE4" s="104"/>
      <c r="AF4" s="104"/>
      <c r="AG4" s="104"/>
      <c r="AH4" s="104"/>
    </row>
    <row r="5" spans="2:36" x14ac:dyDescent="0.2">
      <c r="B5" s="133" t="s">
        <v>123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300"/>
      <c r="X5" s="300"/>
      <c r="Y5" s="300"/>
      <c r="Z5" s="300"/>
      <c r="AA5" s="300"/>
      <c r="AC5" s="300"/>
      <c r="AD5" s="300"/>
      <c r="AE5" s="300"/>
      <c r="AF5" s="300"/>
      <c r="AG5" s="300"/>
      <c r="AH5" s="300"/>
    </row>
    <row r="6" spans="2:36" ht="12.75" customHeight="1" x14ac:dyDescent="0.2">
      <c r="B6" s="301"/>
      <c r="C6" s="388">
        <v>2013</v>
      </c>
      <c r="D6" s="388"/>
      <c r="E6" s="388"/>
      <c r="F6" s="388"/>
      <c r="G6" s="389">
        <v>2014</v>
      </c>
      <c r="H6" s="389"/>
      <c r="I6" s="389"/>
      <c r="J6" s="389"/>
      <c r="K6" s="390">
        <v>2015</v>
      </c>
      <c r="L6" s="390"/>
      <c r="M6" s="390"/>
      <c r="N6" s="390"/>
      <c r="O6" s="391">
        <v>2016</v>
      </c>
      <c r="P6" s="391"/>
      <c r="Q6" s="391"/>
      <c r="R6" s="391"/>
      <c r="S6" s="392">
        <v>2017</v>
      </c>
      <c r="T6" s="392"/>
      <c r="U6" s="392"/>
      <c r="V6" s="392"/>
      <c r="W6" s="416">
        <v>2018</v>
      </c>
      <c r="X6" s="417"/>
      <c r="Y6" s="417"/>
      <c r="Z6" s="418"/>
      <c r="AA6" s="333">
        <v>2019</v>
      </c>
      <c r="AB6" s="302"/>
      <c r="AC6" s="419" t="s">
        <v>3</v>
      </c>
      <c r="AD6" s="421" t="s">
        <v>4</v>
      </c>
      <c r="AE6" s="423" t="s">
        <v>5</v>
      </c>
      <c r="AF6" s="425" t="s">
        <v>6</v>
      </c>
      <c r="AG6" s="427" t="s">
        <v>7</v>
      </c>
      <c r="AH6" s="414" t="s">
        <v>8</v>
      </c>
    </row>
    <row r="7" spans="2:36" x14ac:dyDescent="0.2">
      <c r="B7" s="303" t="s">
        <v>124</v>
      </c>
      <c r="C7" s="136" t="s">
        <v>10</v>
      </c>
      <c r="D7" s="136" t="s">
        <v>11</v>
      </c>
      <c r="E7" s="136" t="s">
        <v>12</v>
      </c>
      <c r="F7" s="136" t="s">
        <v>13</v>
      </c>
      <c r="G7" s="137" t="s">
        <v>10</v>
      </c>
      <c r="H7" s="137" t="s">
        <v>11</v>
      </c>
      <c r="I7" s="137" t="s">
        <v>12</v>
      </c>
      <c r="J7" s="137" t="s">
        <v>13</v>
      </c>
      <c r="K7" s="138" t="s">
        <v>10</v>
      </c>
      <c r="L7" s="138" t="s">
        <v>11</v>
      </c>
      <c r="M7" s="138" t="s">
        <v>12</v>
      </c>
      <c r="N7" s="138" t="s">
        <v>13</v>
      </c>
      <c r="O7" s="139" t="s">
        <v>10</v>
      </c>
      <c r="P7" s="139" t="s">
        <v>11</v>
      </c>
      <c r="Q7" s="139" t="s">
        <v>12</v>
      </c>
      <c r="R7" s="139" t="s">
        <v>13</v>
      </c>
      <c r="S7" s="140" t="s">
        <v>10</v>
      </c>
      <c r="T7" s="140" t="s">
        <v>11</v>
      </c>
      <c r="U7" s="140" t="s">
        <v>12</v>
      </c>
      <c r="V7" s="140" t="s">
        <v>13</v>
      </c>
      <c r="W7" s="141" t="s">
        <v>10</v>
      </c>
      <c r="X7" s="141" t="s">
        <v>11</v>
      </c>
      <c r="Y7" s="141" t="s">
        <v>12</v>
      </c>
      <c r="Z7" s="141" t="s">
        <v>13</v>
      </c>
      <c r="AA7" s="244" t="s">
        <v>10</v>
      </c>
      <c r="AC7" s="420"/>
      <c r="AD7" s="422"/>
      <c r="AE7" s="424"/>
      <c r="AF7" s="426"/>
      <c r="AG7" s="428"/>
      <c r="AH7" s="415"/>
    </row>
    <row r="8" spans="2:36" x14ac:dyDescent="0.2">
      <c r="B8" s="304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C8" s="143"/>
      <c r="AD8" s="143"/>
      <c r="AE8" s="143"/>
      <c r="AF8" s="143"/>
      <c r="AG8" s="143"/>
      <c r="AH8" s="143"/>
    </row>
    <row r="9" spans="2:36" x14ac:dyDescent="0.2">
      <c r="B9" s="304" t="s">
        <v>125</v>
      </c>
      <c r="C9" s="145">
        <v>4481877</v>
      </c>
      <c r="D9" s="145">
        <v>4629385</v>
      </c>
      <c r="E9" s="145">
        <v>4747318</v>
      </c>
      <c r="F9" s="145">
        <v>4512261</v>
      </c>
      <c r="G9" s="145">
        <v>4515022</v>
      </c>
      <c r="H9" s="145">
        <v>4730433</v>
      </c>
      <c r="I9" s="145">
        <v>4652900</v>
      </c>
      <c r="J9" s="145">
        <v>4813422</v>
      </c>
      <c r="K9" s="145">
        <v>4750720</v>
      </c>
      <c r="L9" s="145">
        <v>4707196</v>
      </c>
      <c r="M9" s="145">
        <v>5065108</v>
      </c>
      <c r="N9" s="145">
        <v>5360437</v>
      </c>
      <c r="O9" s="145">
        <v>5008841</v>
      </c>
      <c r="P9" s="145">
        <v>5310097</v>
      </c>
      <c r="Q9" s="145">
        <v>5457032</v>
      </c>
      <c r="R9" s="145">
        <v>5789422</v>
      </c>
      <c r="S9" s="145">
        <v>5880972</v>
      </c>
      <c r="T9" s="145">
        <v>6058566</v>
      </c>
      <c r="U9" s="145">
        <v>6201768</v>
      </c>
      <c r="V9" s="145">
        <v>6261095</v>
      </c>
      <c r="W9" s="145">
        <v>5748249</v>
      </c>
      <c r="X9" s="145">
        <v>5867065</v>
      </c>
      <c r="Y9" s="145">
        <v>6003472</v>
      </c>
      <c r="Z9" s="145">
        <v>6266995</v>
      </c>
      <c r="AA9" s="145">
        <v>5949437</v>
      </c>
      <c r="AC9" s="145">
        <v>18370841</v>
      </c>
      <c r="AD9" s="145">
        <v>18711777</v>
      </c>
      <c r="AE9" s="145">
        <v>19883460</v>
      </c>
      <c r="AF9" s="145">
        <v>21565392</v>
      </c>
      <c r="AG9" s="145">
        <v>24402401</v>
      </c>
      <c r="AH9" s="145">
        <v>23885781</v>
      </c>
      <c r="AJ9" s="101"/>
    </row>
    <row r="10" spans="2:36" x14ac:dyDescent="0.2">
      <c r="B10" s="30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C10" s="145"/>
      <c r="AD10" s="145"/>
      <c r="AE10" s="145"/>
      <c r="AF10" s="145"/>
      <c r="AG10" s="145"/>
      <c r="AH10" s="145"/>
      <c r="AJ10" s="101"/>
    </row>
    <row r="11" spans="2:36" x14ac:dyDescent="0.2">
      <c r="B11" s="304" t="s">
        <v>126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C11" s="145"/>
      <c r="AD11" s="145"/>
      <c r="AE11" s="145"/>
      <c r="AF11" s="145"/>
      <c r="AG11" s="145"/>
      <c r="AH11" s="145"/>
      <c r="AJ11" s="101"/>
    </row>
    <row r="12" spans="2:36" x14ac:dyDescent="0.2">
      <c r="B12" s="305" t="s">
        <v>127</v>
      </c>
      <c r="C12" s="145">
        <v>-851699</v>
      </c>
      <c r="D12" s="145">
        <v>-854383</v>
      </c>
      <c r="E12" s="145">
        <v>-853216</v>
      </c>
      <c r="F12" s="145">
        <v>-876032</v>
      </c>
      <c r="G12" s="145">
        <v>-838057</v>
      </c>
      <c r="H12" s="145">
        <v>-878909</v>
      </c>
      <c r="I12" s="145">
        <v>-934743</v>
      </c>
      <c r="J12" s="145">
        <v>-987766</v>
      </c>
      <c r="K12" s="145">
        <v>-983750</v>
      </c>
      <c r="L12" s="145">
        <v>-1000068</v>
      </c>
      <c r="M12" s="145">
        <v>-1032224</v>
      </c>
      <c r="N12" s="145">
        <v>-1182503</v>
      </c>
      <c r="O12" s="145">
        <v>-1165058</v>
      </c>
      <c r="P12" s="145">
        <v>-1390518</v>
      </c>
      <c r="Q12" s="145">
        <v>-1302627</v>
      </c>
      <c r="R12" s="145">
        <v>-1808302</v>
      </c>
      <c r="S12" s="145">
        <v>-1517982</v>
      </c>
      <c r="T12" s="145">
        <v>-1443646</v>
      </c>
      <c r="U12" s="145">
        <v>-1498493</v>
      </c>
      <c r="V12" s="145">
        <v>-1526092</v>
      </c>
      <c r="W12" s="145">
        <v>-1393211</v>
      </c>
      <c r="X12" s="145">
        <v>-1489038</v>
      </c>
      <c r="Y12" s="145">
        <v>-1511446</v>
      </c>
      <c r="Z12" s="145">
        <v>-3251121</v>
      </c>
      <c r="AA12" s="145">
        <v>-1643040</v>
      </c>
      <c r="AC12" s="145">
        <v>-3435330</v>
      </c>
      <c r="AD12" s="145">
        <v>-3639474</v>
      </c>
      <c r="AE12" s="145">
        <v>-4198547</v>
      </c>
      <c r="AF12" s="145">
        <v>-5666505</v>
      </c>
      <c r="AG12" s="145">
        <v>-5986213</v>
      </c>
      <c r="AH12" s="145">
        <v>-7644816</v>
      </c>
      <c r="AJ12" s="101"/>
    </row>
    <row r="13" spans="2:36" x14ac:dyDescent="0.2">
      <c r="B13" s="305" t="s">
        <v>128</v>
      </c>
      <c r="C13" s="145">
        <v>15304</v>
      </c>
      <c r="D13" s="145">
        <v>-37653</v>
      </c>
      <c r="E13" s="145">
        <v>22397</v>
      </c>
      <c r="F13" s="145">
        <v>8134</v>
      </c>
      <c r="G13" s="145">
        <v>-16605</v>
      </c>
      <c r="H13" s="145">
        <v>-156876</v>
      </c>
      <c r="I13" s="145">
        <v>-2395</v>
      </c>
      <c r="J13" s="145">
        <v>99561</v>
      </c>
      <c r="K13" s="145">
        <v>40213</v>
      </c>
      <c r="L13" s="145">
        <v>-4357</v>
      </c>
      <c r="M13" s="145">
        <v>168319</v>
      </c>
      <c r="N13" s="145">
        <v>48615</v>
      </c>
      <c r="O13" s="145">
        <v>-266580</v>
      </c>
      <c r="P13" s="145">
        <v>6385</v>
      </c>
      <c r="Q13" s="145">
        <v>40937</v>
      </c>
      <c r="R13" s="145">
        <v>133916</v>
      </c>
      <c r="S13" s="145">
        <v>-53281</v>
      </c>
      <c r="T13" s="145">
        <v>-36615</v>
      </c>
      <c r="U13" s="145">
        <v>-47472</v>
      </c>
      <c r="V13" s="145">
        <v>-54195</v>
      </c>
      <c r="W13" s="145">
        <v>-106444</v>
      </c>
      <c r="X13" s="145">
        <v>87727</v>
      </c>
      <c r="Y13" s="145">
        <v>38593</v>
      </c>
      <c r="Z13" s="145">
        <v>-11487</v>
      </c>
      <c r="AA13" s="145">
        <v>14577</v>
      </c>
      <c r="AC13" s="145">
        <v>8182</v>
      </c>
      <c r="AD13" s="145">
        <v>-76317</v>
      </c>
      <c r="AE13" s="145">
        <v>252791</v>
      </c>
      <c r="AF13" s="145">
        <v>-85342</v>
      </c>
      <c r="AG13" s="145">
        <v>-191563</v>
      </c>
      <c r="AH13" s="145">
        <v>8389</v>
      </c>
      <c r="AJ13" s="101"/>
    </row>
    <row r="14" spans="2:36" x14ac:dyDescent="0.2">
      <c r="B14" s="305" t="s">
        <v>129</v>
      </c>
      <c r="C14" s="145">
        <v>-682866</v>
      </c>
      <c r="D14" s="145">
        <v>-651141</v>
      </c>
      <c r="E14" s="145">
        <v>-633649</v>
      </c>
      <c r="F14" s="145">
        <v>-612541</v>
      </c>
      <c r="G14" s="145">
        <v>-567124</v>
      </c>
      <c r="H14" s="145">
        <v>-623908</v>
      </c>
      <c r="I14" s="145">
        <v>-656832</v>
      </c>
      <c r="J14" s="145">
        <v>-573587</v>
      </c>
      <c r="K14" s="145">
        <v>-635784</v>
      </c>
      <c r="L14" s="145">
        <v>-444915</v>
      </c>
      <c r="M14" s="145">
        <v>-536071</v>
      </c>
      <c r="N14" s="145">
        <v>-541644</v>
      </c>
      <c r="O14" s="145">
        <v>-496832</v>
      </c>
      <c r="P14" s="145">
        <v>-513478</v>
      </c>
      <c r="Q14" s="145">
        <v>-515495</v>
      </c>
      <c r="R14" s="145">
        <v>-570318</v>
      </c>
      <c r="S14" s="145">
        <v>-641425</v>
      </c>
      <c r="T14" s="145">
        <v>-668921</v>
      </c>
      <c r="U14" s="145">
        <v>-686153</v>
      </c>
      <c r="V14" s="145">
        <v>-704224</v>
      </c>
      <c r="W14" s="145">
        <v>-602404</v>
      </c>
      <c r="X14" s="145">
        <v>-611211</v>
      </c>
      <c r="Y14" s="145">
        <v>-600128</v>
      </c>
      <c r="Z14" s="145">
        <v>-594574</v>
      </c>
      <c r="AA14" s="145">
        <v>-530672</v>
      </c>
      <c r="AC14" s="145">
        <v>-2580197</v>
      </c>
      <c r="AD14" s="145">
        <v>-2285560</v>
      </c>
      <c r="AE14" s="145">
        <v>-2158415</v>
      </c>
      <c r="AF14" s="145">
        <v>-2096123</v>
      </c>
      <c r="AG14" s="145">
        <v>-2700723</v>
      </c>
      <c r="AH14" s="145">
        <v>-2408317</v>
      </c>
      <c r="AJ14" s="101"/>
    </row>
    <row r="15" spans="2:36" x14ac:dyDescent="0.2">
      <c r="B15" s="305" t="s">
        <v>130</v>
      </c>
      <c r="C15" s="145">
        <v>-354817</v>
      </c>
      <c r="D15" s="145">
        <v>-380409</v>
      </c>
      <c r="E15" s="145">
        <v>-397937</v>
      </c>
      <c r="F15" s="145">
        <v>-343497</v>
      </c>
      <c r="G15" s="145">
        <v>-350842</v>
      </c>
      <c r="H15" s="145">
        <v>-373269</v>
      </c>
      <c r="I15" s="145">
        <v>-344250</v>
      </c>
      <c r="J15" s="145">
        <v>-380412</v>
      </c>
      <c r="K15" s="145">
        <v>-322624</v>
      </c>
      <c r="L15" s="145">
        <v>-343519</v>
      </c>
      <c r="M15" s="145">
        <v>-375180</v>
      </c>
      <c r="N15" s="145">
        <v>-430469</v>
      </c>
      <c r="O15" s="145">
        <v>-409963</v>
      </c>
      <c r="P15" s="145">
        <v>-403584</v>
      </c>
      <c r="Q15" s="145">
        <v>-472696</v>
      </c>
      <c r="R15" s="145">
        <v>-531356</v>
      </c>
      <c r="S15" s="145">
        <v>-488025</v>
      </c>
      <c r="T15" s="145">
        <v>-537972</v>
      </c>
      <c r="U15" s="145">
        <v>-529314</v>
      </c>
      <c r="V15" s="145">
        <v>-553444</v>
      </c>
      <c r="W15" s="145">
        <v>-550880</v>
      </c>
      <c r="X15" s="145">
        <v>-565847</v>
      </c>
      <c r="Y15" s="145">
        <v>-506784</v>
      </c>
      <c r="Z15" s="145">
        <v>-524187</v>
      </c>
      <c r="AA15" s="145">
        <v>-488979</v>
      </c>
      <c r="AC15" s="145">
        <v>-1476660</v>
      </c>
      <c r="AD15" s="145">
        <v>-1448773</v>
      </c>
      <c r="AE15" s="145">
        <v>-1471792</v>
      </c>
      <c r="AF15" s="145">
        <v>-1817599</v>
      </c>
      <c r="AG15" s="145">
        <v>-2108755</v>
      </c>
      <c r="AH15" s="145">
        <v>-2147698</v>
      </c>
      <c r="AJ15" s="101"/>
    </row>
    <row r="16" spans="2:36" x14ac:dyDescent="0.2">
      <c r="B16" s="305" t="s">
        <v>131</v>
      </c>
      <c r="C16" s="145">
        <v>-1376121</v>
      </c>
      <c r="D16" s="145">
        <v>-1423733</v>
      </c>
      <c r="E16" s="145">
        <v>-1486427</v>
      </c>
      <c r="F16" s="145">
        <v>-1529637</v>
      </c>
      <c r="G16" s="145">
        <v>-1485008</v>
      </c>
      <c r="H16" s="145">
        <v>-1653168</v>
      </c>
      <c r="I16" s="145">
        <v>-1619029</v>
      </c>
      <c r="J16" s="145">
        <v>-1763058</v>
      </c>
      <c r="K16" s="145">
        <v>-1719841</v>
      </c>
      <c r="L16" s="145">
        <v>-1893465</v>
      </c>
      <c r="M16" s="145">
        <v>-1949369</v>
      </c>
      <c r="N16" s="145">
        <v>-2087145</v>
      </c>
      <c r="O16" s="145">
        <v>-1840575</v>
      </c>
      <c r="P16" s="145">
        <v>-1953186</v>
      </c>
      <c r="Q16" s="145">
        <v>-2003428</v>
      </c>
      <c r="R16" s="145">
        <v>-2277123</v>
      </c>
      <c r="S16" s="145">
        <v>-2168967</v>
      </c>
      <c r="T16" s="145">
        <v>-2124313</v>
      </c>
      <c r="U16" s="145">
        <v>-2115180</v>
      </c>
      <c r="V16" s="145">
        <v>-2047406</v>
      </c>
      <c r="W16" s="145">
        <v>-2143009</v>
      </c>
      <c r="X16" s="145">
        <v>-2121201</v>
      </c>
      <c r="Y16" s="145">
        <v>-2200231</v>
      </c>
      <c r="Z16" s="145">
        <v>-2463058</v>
      </c>
      <c r="AA16" s="145">
        <v>-2005522</v>
      </c>
      <c r="AC16" s="145">
        <v>-5815918</v>
      </c>
      <c r="AD16" s="145">
        <v>-6656151</v>
      </c>
      <c r="AE16" s="145">
        <v>-7649816</v>
      </c>
      <c r="AF16" s="145">
        <v>-8074312</v>
      </c>
      <c r="AG16" s="145">
        <v>-8455866</v>
      </c>
      <c r="AH16" s="145">
        <v>-8927499</v>
      </c>
      <c r="AJ16" s="101"/>
    </row>
    <row r="17" spans="2:36" x14ac:dyDescent="0.2">
      <c r="B17" s="305" t="s">
        <v>132</v>
      </c>
      <c r="C17" s="145">
        <v>-288363</v>
      </c>
      <c r="D17" s="145">
        <v>-309953</v>
      </c>
      <c r="E17" s="145">
        <v>-311901</v>
      </c>
      <c r="F17" s="145">
        <v>-316726</v>
      </c>
      <c r="G17" s="145">
        <v>-323263</v>
      </c>
      <c r="H17" s="145">
        <v>-337688</v>
      </c>
      <c r="I17" s="145">
        <v>-332804</v>
      </c>
      <c r="J17" s="145">
        <v>-328963</v>
      </c>
      <c r="K17" s="145">
        <v>-331282</v>
      </c>
      <c r="L17" s="145">
        <v>-310169</v>
      </c>
      <c r="M17" s="145">
        <v>-340853</v>
      </c>
      <c r="N17" s="145">
        <v>-337079</v>
      </c>
      <c r="O17" s="145">
        <v>-386089</v>
      </c>
      <c r="P17" s="145">
        <v>-374145</v>
      </c>
      <c r="Q17" s="145">
        <v>-373409</v>
      </c>
      <c r="R17" s="145">
        <v>-431067</v>
      </c>
      <c r="S17" s="145">
        <v>-428558</v>
      </c>
      <c r="T17" s="145">
        <v>-453498</v>
      </c>
      <c r="U17" s="145">
        <v>-394094</v>
      </c>
      <c r="V17" s="145">
        <v>-630789</v>
      </c>
      <c r="W17" s="145">
        <v>-415546</v>
      </c>
      <c r="X17" s="145">
        <v>-525638</v>
      </c>
      <c r="Y17" s="145">
        <v>-525312</v>
      </c>
      <c r="Z17" s="145">
        <v>-601637</v>
      </c>
      <c r="AA17" s="145">
        <v>-502496</v>
      </c>
      <c r="AC17" s="145">
        <v>-1226943</v>
      </c>
      <c r="AD17" s="145">
        <v>-1322718</v>
      </c>
      <c r="AE17" s="145">
        <v>-1319383</v>
      </c>
      <c r="AF17" s="145">
        <v>-1564710</v>
      </c>
      <c r="AG17" s="145">
        <v>-1906939</v>
      </c>
      <c r="AH17" s="145">
        <v>-2068133</v>
      </c>
      <c r="AJ17" s="101"/>
    </row>
    <row r="18" spans="2:36" x14ac:dyDescent="0.2">
      <c r="B18" s="305" t="s">
        <v>133</v>
      </c>
      <c r="C18" s="145">
        <v>-4281</v>
      </c>
      <c r="D18" s="145">
        <v>40006</v>
      </c>
      <c r="E18" s="145">
        <v>113782</v>
      </c>
      <c r="F18" s="145">
        <v>54141</v>
      </c>
      <c r="G18" s="145">
        <v>-72981</v>
      </c>
      <c r="H18" s="145">
        <v>25607</v>
      </c>
      <c r="I18" s="145">
        <v>-6445</v>
      </c>
      <c r="J18" s="145">
        <v>12067</v>
      </c>
      <c r="K18" s="145">
        <v>33531</v>
      </c>
      <c r="L18" s="145">
        <v>32208</v>
      </c>
      <c r="M18" s="145">
        <v>49230</v>
      </c>
      <c r="N18" s="145">
        <v>-16886</v>
      </c>
      <c r="O18" s="145">
        <v>-44139</v>
      </c>
      <c r="P18" s="145">
        <v>-7091</v>
      </c>
      <c r="Q18" s="145">
        <v>-43541</v>
      </c>
      <c r="R18" s="145">
        <v>26610</v>
      </c>
      <c r="S18" s="145">
        <v>-10830</v>
      </c>
      <c r="T18" s="145">
        <v>-7658</v>
      </c>
      <c r="U18" s="145">
        <v>-42398</v>
      </c>
      <c r="V18" s="145">
        <v>3221</v>
      </c>
      <c r="W18" s="145">
        <v>7024</v>
      </c>
      <c r="X18" s="145">
        <v>35983</v>
      </c>
      <c r="Y18" s="145">
        <v>13852</v>
      </c>
      <c r="Z18" s="145">
        <v>-354649</v>
      </c>
      <c r="AA18" s="145">
        <v>-38821</v>
      </c>
      <c r="AC18" s="145">
        <v>203648</v>
      </c>
      <c r="AD18" s="145">
        <v>-41753</v>
      </c>
      <c r="AE18" s="145">
        <v>98083</v>
      </c>
      <c r="AF18" s="145">
        <v>-68161</v>
      </c>
      <c r="AG18" s="145">
        <v>-57665</v>
      </c>
      <c r="AH18" s="145">
        <v>-297790</v>
      </c>
      <c r="AJ18" s="101"/>
    </row>
    <row r="19" spans="2:36" x14ac:dyDescent="0.2">
      <c r="B19" s="304" t="s">
        <v>134</v>
      </c>
      <c r="C19" s="145">
        <v>6088</v>
      </c>
      <c r="D19" s="145">
        <v>16775</v>
      </c>
      <c r="E19" s="145">
        <v>803</v>
      </c>
      <c r="F19" s="145">
        <v>24215</v>
      </c>
      <c r="G19" s="145">
        <v>18492</v>
      </c>
      <c r="H19" s="145">
        <v>5974</v>
      </c>
      <c r="I19" s="145">
        <v>141749</v>
      </c>
      <c r="J19" s="145">
        <v>86442</v>
      </c>
      <c r="K19" s="145">
        <v>41514</v>
      </c>
      <c r="L19" s="145">
        <v>99101</v>
      </c>
      <c r="M19" s="145">
        <v>406673</v>
      </c>
      <c r="N19" s="145">
        <v>118970</v>
      </c>
      <c r="O19" s="145">
        <v>24322</v>
      </c>
      <c r="P19" s="145">
        <v>183292</v>
      </c>
      <c r="Q19" s="145">
        <v>34460</v>
      </c>
      <c r="R19" s="145">
        <v>292490</v>
      </c>
      <c r="S19" s="145">
        <v>64962</v>
      </c>
      <c r="T19" s="145">
        <v>69120</v>
      </c>
      <c r="U19" s="145">
        <v>-21596</v>
      </c>
      <c r="V19" s="145">
        <v>-107116</v>
      </c>
      <c r="W19" s="145">
        <v>57774</v>
      </c>
      <c r="X19" s="145">
        <v>-3273839</v>
      </c>
      <c r="Y19" s="145">
        <v>103168</v>
      </c>
      <c r="Z19" s="145">
        <v>55305</v>
      </c>
      <c r="AA19" s="145">
        <v>460570</v>
      </c>
      <c r="AC19" s="145">
        <v>47881</v>
      </c>
      <c r="AD19" s="145">
        <v>252657</v>
      </c>
      <c r="AE19" s="145">
        <v>666257</v>
      </c>
      <c r="AF19" s="145">
        <v>534566</v>
      </c>
      <c r="AG19" s="145">
        <v>5370</v>
      </c>
      <c r="AH19" s="145">
        <v>-3057592</v>
      </c>
      <c r="AJ19" s="101"/>
    </row>
    <row r="20" spans="2:36" x14ac:dyDescent="0.2">
      <c r="B20" s="304" t="s">
        <v>135</v>
      </c>
      <c r="C20" s="158">
        <v>945122</v>
      </c>
      <c r="D20" s="158">
        <v>1028894</v>
      </c>
      <c r="E20" s="158">
        <v>1201170</v>
      </c>
      <c r="F20" s="158">
        <v>920318</v>
      </c>
      <c r="G20" s="158">
        <v>879634</v>
      </c>
      <c r="H20" s="158">
        <v>738196</v>
      </c>
      <c r="I20" s="158">
        <v>898151</v>
      </c>
      <c r="J20" s="158">
        <v>977706</v>
      </c>
      <c r="K20" s="158">
        <v>872697</v>
      </c>
      <c r="L20" s="158">
        <v>842012</v>
      </c>
      <c r="M20" s="158">
        <v>1455633</v>
      </c>
      <c r="N20" s="158">
        <v>932296</v>
      </c>
      <c r="O20" s="158">
        <v>423927</v>
      </c>
      <c r="P20" s="158">
        <v>857772</v>
      </c>
      <c r="Q20" s="158">
        <v>821233</v>
      </c>
      <c r="R20" s="158">
        <v>624272</v>
      </c>
      <c r="S20" s="158">
        <v>636866</v>
      </c>
      <c r="T20" s="158">
        <v>855063</v>
      </c>
      <c r="U20" s="158">
        <v>867068</v>
      </c>
      <c r="V20" s="158">
        <v>641050</v>
      </c>
      <c r="W20" s="158">
        <v>601553</v>
      </c>
      <c r="X20" s="158">
        <v>-2595999</v>
      </c>
      <c r="Y20" s="158">
        <v>815184</v>
      </c>
      <c r="Z20" s="158">
        <v>-1478413</v>
      </c>
      <c r="AA20" s="158">
        <v>1215054</v>
      </c>
      <c r="AC20" s="158">
        <v>4095504</v>
      </c>
      <c r="AD20" s="158">
        <v>3493688</v>
      </c>
      <c r="AE20" s="158">
        <v>4102638</v>
      </c>
      <c r="AF20" s="158">
        <v>2727206</v>
      </c>
      <c r="AG20" s="158">
        <v>3000047</v>
      </c>
      <c r="AH20" s="158">
        <v>-2657675</v>
      </c>
      <c r="AJ20" s="101"/>
    </row>
    <row r="21" spans="2:36" x14ac:dyDescent="0.2">
      <c r="B21" s="304" t="s">
        <v>136</v>
      </c>
      <c r="C21" s="145">
        <v>72037</v>
      </c>
      <c r="D21" s="145">
        <v>98149</v>
      </c>
      <c r="E21" s="145">
        <v>46320</v>
      </c>
      <c r="F21" s="145">
        <v>44790</v>
      </c>
      <c r="G21" s="145">
        <v>54970</v>
      </c>
      <c r="H21" s="145">
        <v>49143</v>
      </c>
      <c r="I21" s="145">
        <v>45585</v>
      </c>
      <c r="J21" s="145">
        <v>48297</v>
      </c>
      <c r="K21" s="145">
        <v>59877</v>
      </c>
      <c r="L21" s="145">
        <v>50549</v>
      </c>
      <c r="M21" s="145">
        <v>38608</v>
      </c>
      <c r="N21" s="145">
        <v>24387</v>
      </c>
      <c r="O21" s="145">
        <v>51350</v>
      </c>
      <c r="P21" s="145">
        <v>13188</v>
      </c>
      <c r="Q21" s="145">
        <v>63571</v>
      </c>
      <c r="R21" s="145">
        <v>55285</v>
      </c>
      <c r="S21" s="306">
        <v>40810</v>
      </c>
      <c r="T21" s="220">
        <v>53569</v>
      </c>
      <c r="U21" s="307">
        <v>84422</v>
      </c>
      <c r="V21" s="220">
        <v>63006</v>
      </c>
      <c r="W21" s="220">
        <v>61299</v>
      </c>
      <c r="X21" s="220">
        <v>53411</v>
      </c>
      <c r="Y21" s="220">
        <v>50768</v>
      </c>
      <c r="Z21" s="220">
        <v>55981</v>
      </c>
      <c r="AA21" s="220">
        <v>56381</v>
      </c>
      <c r="AC21" s="220">
        <v>261296</v>
      </c>
      <c r="AD21" s="220">
        <v>197994</v>
      </c>
      <c r="AE21" s="220">
        <v>173421</v>
      </c>
      <c r="AF21" s="220">
        <v>183394</v>
      </c>
      <c r="AG21" s="220">
        <v>241807</v>
      </c>
      <c r="AH21" s="220">
        <v>221459</v>
      </c>
      <c r="AJ21" s="101"/>
    </row>
    <row r="22" spans="2:36" x14ac:dyDescent="0.2">
      <c r="B22" s="304" t="s">
        <v>137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45"/>
      <c r="U22" s="158"/>
      <c r="V22" s="158"/>
      <c r="W22" s="158"/>
      <c r="X22" s="158"/>
      <c r="Y22" s="158"/>
      <c r="Z22" s="158"/>
      <c r="AA22" s="158"/>
      <c r="AC22" s="158"/>
      <c r="AD22" s="158"/>
      <c r="AE22" s="158"/>
      <c r="AF22" s="158"/>
      <c r="AG22" s="158"/>
      <c r="AH22" s="158"/>
      <c r="AJ22" s="101"/>
    </row>
    <row r="23" spans="2:36" x14ac:dyDescent="0.2">
      <c r="B23" s="304" t="s">
        <v>138</v>
      </c>
      <c r="C23" s="145">
        <v>-163736</v>
      </c>
      <c r="D23" s="145">
        <v>-183246</v>
      </c>
      <c r="E23" s="145">
        <v>-177731</v>
      </c>
      <c r="F23" s="145">
        <v>-196016</v>
      </c>
      <c r="G23" s="145">
        <v>-189492</v>
      </c>
      <c r="H23" s="145">
        <v>-196008</v>
      </c>
      <c r="I23" s="145">
        <v>-180847</v>
      </c>
      <c r="J23" s="145">
        <v>-180111</v>
      </c>
      <c r="K23" s="145">
        <v>-178582</v>
      </c>
      <c r="L23" s="145">
        <v>-173292</v>
      </c>
      <c r="M23" s="145">
        <v>-213297</v>
      </c>
      <c r="N23" s="145">
        <v>-265967</v>
      </c>
      <c r="O23" s="145">
        <v>-255516</v>
      </c>
      <c r="P23" s="145">
        <v>-294733</v>
      </c>
      <c r="Q23" s="145">
        <v>-307517</v>
      </c>
      <c r="R23" s="145">
        <v>-343418</v>
      </c>
      <c r="S23" s="145">
        <v>-318766</v>
      </c>
      <c r="T23" s="145">
        <v>-337854</v>
      </c>
      <c r="U23" s="145">
        <v>-289408</v>
      </c>
      <c r="V23" s="145">
        <v>-307341</v>
      </c>
      <c r="W23" s="145">
        <v>-302522</v>
      </c>
      <c r="X23" s="145">
        <v>-314951</v>
      </c>
      <c r="Y23" s="145">
        <v>-323633</v>
      </c>
      <c r="Z23" s="145">
        <v>-331279</v>
      </c>
      <c r="AA23" s="145">
        <v>-408922</v>
      </c>
      <c r="AC23" s="145">
        <v>-720729</v>
      </c>
      <c r="AD23" s="145">
        <v>-746459</v>
      </c>
      <c r="AE23" s="145">
        <v>-831138</v>
      </c>
      <c r="AF23" s="145">
        <v>-1201184</v>
      </c>
      <c r="AG23" s="145">
        <v>-1253369</v>
      </c>
      <c r="AH23" s="145">
        <v>-1272385</v>
      </c>
      <c r="AJ23" s="101"/>
    </row>
    <row r="24" spans="2:36" x14ac:dyDescent="0.2">
      <c r="B24" s="304" t="s">
        <v>139</v>
      </c>
      <c r="C24" s="220">
        <v>2651</v>
      </c>
      <c r="D24" s="220">
        <v>-42834</v>
      </c>
      <c r="E24" s="220">
        <v>-203719</v>
      </c>
      <c r="F24" s="220">
        <v>-114216</v>
      </c>
      <c r="G24" s="220">
        <v>177776</v>
      </c>
      <c r="H24" s="220">
        <v>-162044</v>
      </c>
      <c r="I24" s="220">
        <v>-76456</v>
      </c>
      <c r="J24" s="220">
        <v>-76836</v>
      </c>
      <c r="K24" s="220">
        <v>-198285</v>
      </c>
      <c r="L24" s="220">
        <v>-74016</v>
      </c>
      <c r="M24" s="220">
        <v>-365873</v>
      </c>
      <c r="N24" s="220">
        <v>90833</v>
      </c>
      <c r="O24" s="220">
        <v>264881</v>
      </c>
      <c r="P24" s="220">
        <v>-185754</v>
      </c>
      <c r="Q24" s="220">
        <v>-122154</v>
      </c>
      <c r="R24" s="220">
        <v>-556693</v>
      </c>
      <c r="S24" s="220">
        <v>63955</v>
      </c>
      <c r="T24" s="220">
        <v>105886</v>
      </c>
      <c r="U24" s="220">
        <v>41749</v>
      </c>
      <c r="V24" s="220">
        <v>140410</v>
      </c>
      <c r="W24" s="220">
        <v>125023</v>
      </c>
      <c r="X24" s="220">
        <v>-202014</v>
      </c>
      <c r="Y24" s="220">
        <v>-164841</v>
      </c>
      <c r="Z24" s="220">
        <v>33143</v>
      </c>
      <c r="AA24" s="220">
        <v>115433</v>
      </c>
      <c r="AC24" s="220">
        <v>-358118</v>
      </c>
      <c r="AD24" s="220">
        <v>-137560</v>
      </c>
      <c r="AE24" s="220">
        <v>-547342</v>
      </c>
      <c r="AF24" s="220">
        <v>-599720</v>
      </c>
      <c r="AG24" s="220">
        <v>352000</v>
      </c>
      <c r="AH24" s="220">
        <v>-208689</v>
      </c>
      <c r="AJ24" s="101"/>
    </row>
    <row r="25" spans="2:36" x14ac:dyDescent="0.2">
      <c r="B25" s="304"/>
      <c r="C25" s="145">
        <v>-161085</v>
      </c>
      <c r="D25" s="145">
        <v>-226080</v>
      </c>
      <c r="E25" s="145">
        <v>-381450</v>
      </c>
      <c r="F25" s="145">
        <v>-310232</v>
      </c>
      <c r="G25" s="145">
        <v>-11716</v>
      </c>
      <c r="H25" s="145">
        <v>-358052</v>
      </c>
      <c r="I25" s="145">
        <v>-257303</v>
      </c>
      <c r="J25" s="145">
        <v>-256947</v>
      </c>
      <c r="K25" s="145">
        <v>-376867</v>
      </c>
      <c r="L25" s="145">
        <v>-247308</v>
      </c>
      <c r="M25" s="145">
        <v>-579170</v>
      </c>
      <c r="N25" s="145">
        <v>-175134</v>
      </c>
      <c r="O25" s="145">
        <v>9365</v>
      </c>
      <c r="P25" s="145">
        <v>-480487</v>
      </c>
      <c r="Q25" s="145">
        <v>-429671</v>
      </c>
      <c r="R25" s="145">
        <v>-900111</v>
      </c>
      <c r="S25" s="145">
        <v>-254811</v>
      </c>
      <c r="T25" s="145">
        <v>-231968</v>
      </c>
      <c r="U25" s="145">
        <v>-247659</v>
      </c>
      <c r="V25" s="145">
        <v>-166931</v>
      </c>
      <c r="W25" s="145">
        <v>-177499</v>
      </c>
      <c r="X25" s="145">
        <v>-516965</v>
      </c>
      <c r="Y25" s="145">
        <v>-488474</v>
      </c>
      <c r="Z25" s="145">
        <v>-298136</v>
      </c>
      <c r="AA25" s="145">
        <v>-293489</v>
      </c>
      <c r="AC25" s="145">
        <v>-1078847</v>
      </c>
      <c r="AD25" s="145">
        <v>-884019</v>
      </c>
      <c r="AE25" s="145">
        <v>-1378480</v>
      </c>
      <c r="AF25" s="145">
        <v>-1800904</v>
      </c>
      <c r="AG25" s="145">
        <v>-901369</v>
      </c>
      <c r="AH25" s="145">
        <v>-1481074</v>
      </c>
      <c r="AJ25" s="101"/>
    </row>
    <row r="26" spans="2:36" x14ac:dyDescent="0.2">
      <c r="B26" s="304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C26" s="145"/>
      <c r="AD26" s="145"/>
      <c r="AE26" s="145"/>
      <c r="AF26" s="145"/>
      <c r="AG26" s="145"/>
      <c r="AH26" s="145"/>
      <c r="AJ26" s="101"/>
    </row>
    <row r="27" spans="2:36" x14ac:dyDescent="0.2">
      <c r="B27" s="304" t="s">
        <v>140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C27" s="145"/>
      <c r="AD27" s="145"/>
      <c r="AE27" s="145"/>
      <c r="AF27" s="145"/>
      <c r="AG27" s="145"/>
      <c r="AH27" s="145"/>
      <c r="AJ27" s="101"/>
    </row>
    <row r="28" spans="2:36" x14ac:dyDescent="0.2">
      <c r="B28" s="305" t="s">
        <v>141</v>
      </c>
      <c r="C28" s="145">
        <v>0</v>
      </c>
      <c r="D28" s="145">
        <v>-1201</v>
      </c>
      <c r="E28" s="145">
        <v>5533</v>
      </c>
      <c r="F28" s="145">
        <v>997</v>
      </c>
      <c r="G28" s="145">
        <v>2231</v>
      </c>
      <c r="H28" s="145">
        <v>-14644</v>
      </c>
      <c r="I28" s="145">
        <v>-5630</v>
      </c>
      <c r="J28" s="145">
        <v>-6949</v>
      </c>
      <c r="K28" s="145">
        <v>217</v>
      </c>
      <c r="L28" s="145">
        <v>-4145</v>
      </c>
      <c r="M28" s="145">
        <v>-8027</v>
      </c>
      <c r="N28" s="145">
        <v>-26633</v>
      </c>
      <c r="O28" s="145">
        <v>-22414</v>
      </c>
      <c r="P28" s="145">
        <v>-18050</v>
      </c>
      <c r="Q28" s="145">
        <v>-23921</v>
      </c>
      <c r="R28" s="145">
        <v>-31457</v>
      </c>
      <c r="S28" s="145">
        <v>-19145</v>
      </c>
      <c r="T28" s="145">
        <v>-17322</v>
      </c>
      <c r="U28" s="145">
        <v>-10528</v>
      </c>
      <c r="V28" s="145">
        <v>-1994</v>
      </c>
      <c r="W28" s="145">
        <v>0</v>
      </c>
      <c r="X28" s="145">
        <v>170</v>
      </c>
      <c r="Y28" s="145">
        <v>1082</v>
      </c>
      <c r="Z28" s="145">
        <v>426</v>
      </c>
      <c r="AA28" s="145">
        <v>-2236</v>
      </c>
      <c r="AC28" s="145">
        <v>5329</v>
      </c>
      <c r="AD28" s="145">
        <v>-24992</v>
      </c>
      <c r="AE28" s="145">
        <v>-38587</v>
      </c>
      <c r="AF28" s="145">
        <v>-95842</v>
      </c>
      <c r="AG28" s="145">
        <v>-48989</v>
      </c>
      <c r="AH28" s="145">
        <v>1678</v>
      </c>
      <c r="AJ28" s="101"/>
    </row>
    <row r="29" spans="2:36" x14ac:dyDescent="0.2">
      <c r="B29" s="304" t="s">
        <v>142</v>
      </c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C29" s="145"/>
      <c r="AD29" s="145"/>
      <c r="AE29" s="145"/>
      <c r="AF29" s="145"/>
      <c r="AG29" s="145"/>
      <c r="AH29" s="145"/>
      <c r="AJ29" s="101"/>
    </row>
    <row r="30" spans="2:36" x14ac:dyDescent="0.2">
      <c r="B30" s="305" t="s">
        <v>141</v>
      </c>
      <c r="C30" s="145">
        <v>67058</v>
      </c>
      <c r="D30" s="145">
        <v>84553</v>
      </c>
      <c r="E30" s="145">
        <v>46486</v>
      </c>
      <c r="F30" s="145">
        <v>72726</v>
      </c>
      <c r="G30" s="145">
        <v>101396</v>
      </c>
      <c r="H30" s="145">
        <v>111237</v>
      </c>
      <c r="I30" s="145">
        <v>107594</v>
      </c>
      <c r="J30" s="145">
        <v>86986</v>
      </c>
      <c r="K30" s="145">
        <v>143290</v>
      </c>
      <c r="L30" s="145">
        <v>143073</v>
      </c>
      <c r="M30" s="145">
        <v>120268</v>
      </c>
      <c r="N30" s="145">
        <v>82875</v>
      </c>
      <c r="O30" s="145">
        <v>91600</v>
      </c>
      <c r="P30" s="145">
        <v>37153</v>
      </c>
      <c r="Q30" s="145">
        <v>20336</v>
      </c>
      <c r="R30" s="145">
        <v>-17965</v>
      </c>
      <c r="S30" s="145">
        <v>-11391</v>
      </c>
      <c r="T30" s="145">
        <v>-78255</v>
      </c>
      <c r="U30" s="145">
        <v>-133351</v>
      </c>
      <c r="V30" s="145">
        <v>-129673</v>
      </c>
      <c r="W30" s="145">
        <v>-86074</v>
      </c>
      <c r="X30" s="145">
        <v>46569</v>
      </c>
      <c r="Y30" s="145">
        <v>3069</v>
      </c>
      <c r="Z30" s="145">
        <v>10072</v>
      </c>
      <c r="AA30" s="145">
        <v>1082</v>
      </c>
      <c r="AC30" s="145">
        <v>270823</v>
      </c>
      <c r="AD30" s="145">
        <v>407213</v>
      </c>
      <c r="AE30" s="145">
        <v>489506</v>
      </c>
      <c r="AF30" s="145">
        <v>131124</v>
      </c>
      <c r="AG30" s="145">
        <v>-352670</v>
      </c>
      <c r="AH30" s="145">
        <v>-26364</v>
      </c>
      <c r="AJ30" s="101"/>
    </row>
    <row r="31" spans="2:36" x14ac:dyDescent="0.2">
      <c r="B31" s="305" t="s">
        <v>143</v>
      </c>
      <c r="C31" s="145">
        <v>-7429</v>
      </c>
      <c r="D31" s="145">
        <v>-11604</v>
      </c>
      <c r="E31" s="145">
        <v>0</v>
      </c>
      <c r="F31" s="145">
        <v>-2033</v>
      </c>
      <c r="G31" s="145">
        <v>-11546</v>
      </c>
      <c r="H31" s="145">
        <v>0</v>
      </c>
      <c r="I31" s="145">
        <v>-31738</v>
      </c>
      <c r="J31" s="145">
        <v>0</v>
      </c>
      <c r="K31" s="145">
        <v>-9253</v>
      </c>
      <c r="L31" s="145">
        <v>0</v>
      </c>
      <c r="M31" s="145">
        <v>0</v>
      </c>
      <c r="N31" s="145">
        <v>-8103</v>
      </c>
      <c r="O31" s="145">
        <v>-1732</v>
      </c>
      <c r="P31" s="145">
        <v>0</v>
      </c>
      <c r="Q31" s="145">
        <v>0</v>
      </c>
      <c r="R31" s="145">
        <v>-3666</v>
      </c>
      <c r="S31" s="145">
        <v>0</v>
      </c>
      <c r="T31" s="145">
        <v>-9816</v>
      </c>
      <c r="U31" s="145">
        <v>2101</v>
      </c>
      <c r="V31" s="145">
        <v>5120</v>
      </c>
      <c r="W31" s="145">
        <v>-357604</v>
      </c>
      <c r="X31" s="145">
        <v>-45384</v>
      </c>
      <c r="Y31" s="145">
        <v>0</v>
      </c>
      <c r="Z31" s="145">
        <v>-724</v>
      </c>
      <c r="AA31" s="145">
        <v>0</v>
      </c>
      <c r="AC31" s="145">
        <v>-21066</v>
      </c>
      <c r="AD31" s="145">
        <v>-43284</v>
      </c>
      <c r="AE31" s="145">
        <v>-17356</v>
      </c>
      <c r="AF31" s="145">
        <v>-5398</v>
      </c>
      <c r="AG31" s="145">
        <v>-2595</v>
      </c>
      <c r="AH31" s="145">
        <v>-403712</v>
      </c>
      <c r="AJ31" s="101"/>
    </row>
    <row r="32" spans="2:36" x14ac:dyDescent="0.2">
      <c r="B32" s="304" t="s">
        <v>144</v>
      </c>
      <c r="C32" s="158">
        <v>915703</v>
      </c>
      <c r="D32" s="158">
        <v>972711</v>
      </c>
      <c r="E32" s="158">
        <v>918059</v>
      </c>
      <c r="F32" s="158">
        <v>726566</v>
      </c>
      <c r="G32" s="158">
        <v>1014969</v>
      </c>
      <c r="H32" s="158">
        <v>525880</v>
      </c>
      <c r="I32" s="158">
        <v>756659</v>
      </c>
      <c r="J32" s="158">
        <v>849093</v>
      </c>
      <c r="K32" s="158">
        <v>689961</v>
      </c>
      <c r="L32" s="158">
        <v>784181</v>
      </c>
      <c r="M32" s="158">
        <v>1027312</v>
      </c>
      <c r="N32" s="158">
        <v>829688</v>
      </c>
      <c r="O32" s="158">
        <v>552096</v>
      </c>
      <c r="P32" s="158">
        <v>409576</v>
      </c>
      <c r="Q32" s="158">
        <v>451548</v>
      </c>
      <c r="R32" s="158">
        <v>-273642</v>
      </c>
      <c r="S32" s="158">
        <v>392329</v>
      </c>
      <c r="T32" s="158">
        <v>571271</v>
      </c>
      <c r="U32" s="158">
        <v>562053</v>
      </c>
      <c r="V32" s="158">
        <v>410578</v>
      </c>
      <c r="W32" s="158">
        <v>41675</v>
      </c>
      <c r="X32" s="158">
        <v>-3058198</v>
      </c>
      <c r="Y32" s="158">
        <v>381629</v>
      </c>
      <c r="Z32" s="158">
        <v>-1710794</v>
      </c>
      <c r="AA32" s="158">
        <v>976792</v>
      </c>
      <c r="AC32" s="158">
        <v>3533039</v>
      </c>
      <c r="AD32" s="158">
        <v>3146600</v>
      </c>
      <c r="AE32" s="158">
        <v>3331142</v>
      </c>
      <c r="AF32" s="158">
        <v>1139580</v>
      </c>
      <c r="AG32" s="158">
        <v>1936231</v>
      </c>
      <c r="AH32" s="158">
        <v>-4345688</v>
      </c>
      <c r="AJ32" s="101"/>
    </row>
    <row r="33" spans="2:36" x14ac:dyDescent="0.2">
      <c r="B33" s="304" t="s">
        <v>145</v>
      </c>
      <c r="C33" s="145">
        <v>-240497</v>
      </c>
      <c r="D33" s="145">
        <v>-265448</v>
      </c>
      <c r="E33" s="145">
        <v>-148278</v>
      </c>
      <c r="F33" s="145">
        <v>-140239</v>
      </c>
      <c r="G33" s="145">
        <v>-285003</v>
      </c>
      <c r="H33" s="145">
        <v>-122005</v>
      </c>
      <c r="I33" s="145">
        <v>-142180</v>
      </c>
      <c r="J33" s="145">
        <v>-228891</v>
      </c>
      <c r="K33" s="145">
        <v>-153840</v>
      </c>
      <c r="L33" s="145">
        <v>-154557</v>
      </c>
      <c r="M33" s="145">
        <v>-72229</v>
      </c>
      <c r="N33" s="145">
        <v>-314449</v>
      </c>
      <c r="O33" s="145">
        <v>-150896</v>
      </c>
      <c r="P33" s="145">
        <v>-177308</v>
      </c>
      <c r="Q33" s="145">
        <v>-155798</v>
      </c>
      <c r="R33" s="145">
        <v>1580</v>
      </c>
      <c r="S33" s="145">
        <v>-130297</v>
      </c>
      <c r="T33" s="145">
        <v>-92194</v>
      </c>
      <c r="U33" s="145">
        <v>-242981</v>
      </c>
      <c r="V33" s="145">
        <v>-308277</v>
      </c>
      <c r="W33" s="145">
        <v>-136032</v>
      </c>
      <c r="X33" s="145">
        <v>-259477</v>
      </c>
      <c r="Y33" s="145">
        <v>-196104</v>
      </c>
      <c r="Z33" s="145">
        <v>-309939</v>
      </c>
      <c r="AA33" s="145">
        <v>-193078</v>
      </c>
      <c r="AC33" s="145">
        <v>-794462</v>
      </c>
      <c r="AD33" s="145">
        <v>-778079</v>
      </c>
      <c r="AE33" s="145">
        <v>-695074</v>
      </c>
      <c r="AF33" s="145">
        <v>-482422</v>
      </c>
      <c r="AG33" s="145">
        <v>-773749</v>
      </c>
      <c r="AH33" s="145">
        <v>-901552</v>
      </c>
      <c r="AJ33" s="101"/>
    </row>
    <row r="34" spans="2:36" ht="13.5" thickBot="1" x14ac:dyDescent="0.25">
      <c r="B34" s="304" t="s">
        <v>146</v>
      </c>
      <c r="C34" s="308">
        <v>675206</v>
      </c>
      <c r="D34" s="308">
        <v>707263</v>
      </c>
      <c r="E34" s="308">
        <v>769781</v>
      </c>
      <c r="F34" s="308">
        <v>586327</v>
      </c>
      <c r="G34" s="308">
        <v>729966</v>
      </c>
      <c r="H34" s="308">
        <v>403875</v>
      </c>
      <c r="I34" s="308">
        <v>614479</v>
      </c>
      <c r="J34" s="308">
        <v>620202</v>
      </c>
      <c r="K34" s="308">
        <v>536121</v>
      </c>
      <c r="L34" s="308">
        <v>629624</v>
      </c>
      <c r="M34" s="308">
        <v>955083</v>
      </c>
      <c r="N34" s="308">
        <v>515239</v>
      </c>
      <c r="O34" s="308">
        <v>401200</v>
      </c>
      <c r="P34" s="308">
        <v>232268</v>
      </c>
      <c r="Q34" s="308">
        <v>295750</v>
      </c>
      <c r="R34" s="308">
        <v>-272062</v>
      </c>
      <c r="S34" s="308">
        <v>262032</v>
      </c>
      <c r="T34" s="308">
        <v>479077</v>
      </c>
      <c r="U34" s="308">
        <v>319072</v>
      </c>
      <c r="V34" s="308">
        <v>102301</v>
      </c>
      <c r="W34" s="308">
        <v>-94357</v>
      </c>
      <c r="X34" s="308">
        <v>-3317675</v>
      </c>
      <c r="Y34" s="308">
        <v>185525</v>
      </c>
      <c r="Z34" s="308">
        <v>-2020733</v>
      </c>
      <c r="AA34" s="308">
        <v>783714</v>
      </c>
      <c r="AC34" s="308">
        <v>2738577</v>
      </c>
      <c r="AD34" s="308">
        <v>2368521</v>
      </c>
      <c r="AE34" s="308">
        <v>2636068</v>
      </c>
      <c r="AF34" s="308">
        <v>657158</v>
      </c>
      <c r="AG34" s="308">
        <v>1162482</v>
      </c>
      <c r="AH34" s="308">
        <v>-5247240</v>
      </c>
      <c r="AJ34" s="101"/>
    </row>
    <row r="35" spans="2:36" ht="13.5" thickTop="1" x14ac:dyDescent="0.2">
      <c r="B35" s="304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C35" s="145"/>
      <c r="AD35" s="145"/>
      <c r="AE35" s="145"/>
      <c r="AF35" s="145"/>
      <c r="AG35" s="145"/>
      <c r="AH35" s="145"/>
      <c r="AJ35" s="101"/>
    </row>
    <row r="36" spans="2:36" x14ac:dyDescent="0.2">
      <c r="B36" s="304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C36" s="145"/>
      <c r="AD36" s="145"/>
      <c r="AE36" s="145"/>
      <c r="AF36" s="145"/>
      <c r="AG36" s="145"/>
      <c r="AH36" s="145"/>
      <c r="AJ36" s="101"/>
    </row>
    <row r="37" spans="2:36" x14ac:dyDescent="0.2">
      <c r="B37" s="304" t="s">
        <v>147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C37" s="145"/>
      <c r="AD37" s="145"/>
      <c r="AE37" s="145"/>
      <c r="AF37" s="145"/>
      <c r="AG37" s="145"/>
      <c r="AH37" s="145"/>
      <c r="AJ37" s="101"/>
    </row>
    <row r="38" spans="2:36" x14ac:dyDescent="0.2">
      <c r="B38" s="304" t="s">
        <v>148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C38" s="145"/>
      <c r="AD38" s="145"/>
      <c r="AE38" s="145"/>
      <c r="AF38" s="145"/>
      <c r="AG38" s="145"/>
      <c r="AH38" s="145"/>
      <c r="AJ38" s="101"/>
    </row>
    <row r="39" spans="2:36" x14ac:dyDescent="0.2">
      <c r="B39" s="305" t="s">
        <v>149</v>
      </c>
      <c r="C39" s="145">
        <v>-21346</v>
      </c>
      <c r="D39" s="145">
        <v>26807</v>
      </c>
      <c r="E39" s="145">
        <v>3860</v>
      </c>
      <c r="F39" s="145">
        <v>-3728</v>
      </c>
      <c r="G39" s="145">
        <v>0</v>
      </c>
      <c r="H39" s="145">
        <v>-5291</v>
      </c>
      <c r="I39" s="145">
        <v>1985</v>
      </c>
      <c r="J39" s="145">
        <v>-9041</v>
      </c>
      <c r="K39" s="145">
        <v>-2518</v>
      </c>
      <c r="L39" s="145">
        <v>6783</v>
      </c>
      <c r="M39" s="145">
        <v>9699</v>
      </c>
      <c r="N39" s="145">
        <v>-58</v>
      </c>
      <c r="O39" s="145"/>
      <c r="P39" s="145">
        <v>-2606</v>
      </c>
      <c r="Q39" s="145">
        <v>-4209</v>
      </c>
      <c r="R39" s="145">
        <v>21682</v>
      </c>
      <c r="S39" s="145">
        <v>-1561</v>
      </c>
      <c r="T39" s="145">
        <v>4423</v>
      </c>
      <c r="U39" s="145">
        <v>5964</v>
      </c>
      <c r="V39" s="145">
        <v>9201</v>
      </c>
      <c r="W39" s="145">
        <v>0</v>
      </c>
      <c r="X39" s="145">
        <v>0</v>
      </c>
      <c r="Y39" s="145">
        <v>3428</v>
      </c>
      <c r="Z39" s="145">
        <v>664</v>
      </c>
      <c r="AA39" s="145">
        <v>1026</v>
      </c>
      <c r="AC39" s="145">
        <v>5593</v>
      </c>
      <c r="AD39" s="145">
        <v>-12347</v>
      </c>
      <c r="AE39" s="145">
        <v>13906</v>
      </c>
      <c r="AF39" s="145">
        <v>14867</v>
      </c>
      <c r="AG39" s="145">
        <v>18027</v>
      </c>
      <c r="AH39" s="145">
        <v>4092</v>
      </c>
      <c r="AJ39" s="101"/>
    </row>
    <row r="40" spans="2:36" x14ac:dyDescent="0.2">
      <c r="B40" s="305" t="s">
        <v>154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>
        <v>-827129</v>
      </c>
      <c r="AC40" s="145"/>
      <c r="AD40" s="145"/>
      <c r="AE40" s="145"/>
      <c r="AF40" s="145"/>
      <c r="AG40" s="145"/>
      <c r="AH40" s="145"/>
      <c r="AJ40" s="101"/>
    </row>
    <row r="41" spans="2:36" x14ac:dyDescent="0.2">
      <c r="B41" s="304" t="s">
        <v>150</v>
      </c>
      <c r="C41" s="162"/>
      <c r="D41" s="162"/>
      <c r="E41" s="162"/>
      <c r="F41" s="162"/>
      <c r="G41" s="162"/>
      <c r="H41" s="162"/>
      <c r="I41" s="162"/>
      <c r="J41" s="162"/>
      <c r="K41" s="162"/>
      <c r="L41" s="145"/>
      <c r="M41" s="145"/>
      <c r="N41" s="145"/>
      <c r="O41" s="162"/>
      <c r="P41" s="145"/>
      <c r="Q41" s="145"/>
      <c r="R41" s="145"/>
      <c r="S41" s="162"/>
      <c r="T41" s="145"/>
      <c r="U41" s="145"/>
      <c r="V41" s="145"/>
      <c r="W41" s="145"/>
      <c r="X41" s="145"/>
      <c r="Y41" s="145"/>
      <c r="Z41" s="145"/>
      <c r="AA41" s="145"/>
      <c r="AC41" s="145"/>
      <c r="AD41" s="145"/>
      <c r="AE41" s="145"/>
      <c r="AF41" s="145"/>
      <c r="AG41" s="145"/>
      <c r="AH41" s="145"/>
      <c r="AJ41" s="101"/>
    </row>
    <row r="42" spans="2:36" x14ac:dyDescent="0.2">
      <c r="B42" s="305" t="s">
        <v>151</v>
      </c>
      <c r="C42" s="145">
        <v>84813</v>
      </c>
      <c r="D42" s="145">
        <v>-15846</v>
      </c>
      <c r="E42" s="145">
        <v>-516684</v>
      </c>
      <c r="F42" s="145">
        <v>-43883</v>
      </c>
      <c r="G42" s="145">
        <v>231056</v>
      </c>
      <c r="H42" s="145">
        <v>-349989</v>
      </c>
      <c r="I42" s="145">
        <v>130893</v>
      </c>
      <c r="J42" s="145">
        <v>443513</v>
      </c>
      <c r="K42" s="145">
        <v>394631</v>
      </c>
      <c r="L42" s="145">
        <v>75520</v>
      </c>
      <c r="M42" s="145">
        <v>1351674</v>
      </c>
      <c r="N42" s="145">
        <v>-199315</v>
      </c>
      <c r="O42" s="145">
        <v>-1001623</v>
      </c>
      <c r="P42" s="145">
        <v>480281</v>
      </c>
      <c r="Q42" s="145">
        <v>702562</v>
      </c>
      <c r="R42" s="145">
        <v>1527119</v>
      </c>
      <c r="S42" s="145">
        <v>209627</v>
      </c>
      <c r="T42" s="145">
        <v>-839311</v>
      </c>
      <c r="U42" s="145">
        <v>-599273</v>
      </c>
      <c r="V42" s="145">
        <v>-841497</v>
      </c>
      <c r="W42" s="145">
        <v>-1403660</v>
      </c>
      <c r="X42" s="145">
        <v>324922</v>
      </c>
      <c r="Y42" s="145">
        <v>-167245</v>
      </c>
      <c r="Z42" s="145">
        <v>9377</v>
      </c>
      <c r="AA42" s="145">
        <v>-149969</v>
      </c>
      <c r="AC42" s="145">
        <v>-491600</v>
      </c>
      <c r="AD42" s="145">
        <v>455472</v>
      </c>
      <c r="AE42" s="145">
        <v>1622510</v>
      </c>
      <c r="AF42" s="145">
        <v>1708339</v>
      </c>
      <c r="AG42" s="145">
        <v>-2070454</v>
      </c>
      <c r="AH42" s="145">
        <v>-1298172</v>
      </c>
      <c r="AJ42" s="101"/>
    </row>
    <row r="43" spans="2:36" x14ac:dyDescent="0.2">
      <c r="B43" s="305" t="s">
        <v>152</v>
      </c>
      <c r="C43" s="145">
        <v>0</v>
      </c>
      <c r="D43" s="145">
        <v>0</v>
      </c>
      <c r="E43" s="145">
        <v>0</v>
      </c>
      <c r="F43" s="145">
        <v>0</v>
      </c>
      <c r="G43" s="145">
        <v>-458</v>
      </c>
      <c r="H43" s="145">
        <v>-1359</v>
      </c>
      <c r="I43" s="145">
        <v>1962</v>
      </c>
      <c r="J43" s="145">
        <v>-1131</v>
      </c>
      <c r="K43" s="145">
        <v>-1125</v>
      </c>
      <c r="L43" s="145">
        <v>597</v>
      </c>
      <c r="M43" s="145">
        <v>-1067</v>
      </c>
      <c r="N43" s="145">
        <v>2531</v>
      </c>
      <c r="O43" s="145">
        <v>-1460</v>
      </c>
      <c r="P43" s="145">
        <v>15</v>
      </c>
      <c r="Q43" s="145">
        <v>1164</v>
      </c>
      <c r="R43" s="145">
        <v>-1915</v>
      </c>
      <c r="S43" s="145">
        <v>-4687</v>
      </c>
      <c r="T43" s="145">
        <v>-23802</v>
      </c>
      <c r="U43" s="145">
        <v>-14</v>
      </c>
      <c r="V43" s="145">
        <v>28774</v>
      </c>
      <c r="W43" s="145">
        <v>-78961</v>
      </c>
      <c r="X43" s="145">
        <v>-27195</v>
      </c>
      <c r="Y43" s="145">
        <v>-7314</v>
      </c>
      <c r="Z43" s="145">
        <v>45396</v>
      </c>
      <c r="AA43" s="145">
        <v>23370</v>
      </c>
      <c r="AC43" s="145">
        <v>0</v>
      </c>
      <c r="AD43" s="145">
        <v>-986</v>
      </c>
      <c r="AE43" s="145">
        <v>936</v>
      </c>
      <c r="AF43" s="145">
        <v>-2196</v>
      </c>
      <c r="AG43" s="145">
        <v>271</v>
      </c>
      <c r="AH43" s="145">
        <v>-68074</v>
      </c>
      <c r="AJ43" s="101"/>
    </row>
    <row r="44" spans="2:36" x14ac:dyDescent="0.2">
      <c r="B44" s="305" t="s">
        <v>333</v>
      </c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>
        <v>9178</v>
      </c>
      <c r="AC44" s="145"/>
      <c r="AD44" s="145"/>
      <c r="AE44" s="145"/>
      <c r="AF44" s="145"/>
      <c r="AG44" s="145"/>
      <c r="AH44" s="145"/>
      <c r="AJ44" s="101"/>
    </row>
    <row r="45" spans="2:36" x14ac:dyDescent="0.2">
      <c r="B45" s="305" t="s">
        <v>153</v>
      </c>
      <c r="C45" s="145">
        <v>7462</v>
      </c>
      <c r="D45" s="145">
        <v>12193</v>
      </c>
      <c r="E45" s="145">
        <v>-38535</v>
      </c>
      <c r="F45" s="145">
        <v>-16400</v>
      </c>
      <c r="G45" s="145">
        <v>5632</v>
      </c>
      <c r="H45" s="145">
        <v>16185</v>
      </c>
      <c r="I45" s="145">
        <v>11293</v>
      </c>
      <c r="J45" s="145">
        <v>-11522</v>
      </c>
      <c r="K45" s="145">
        <v>1039</v>
      </c>
      <c r="L45" s="145">
        <v>-61810</v>
      </c>
      <c r="M45" s="145">
        <v>-88213</v>
      </c>
      <c r="N45" s="145">
        <v>23730</v>
      </c>
      <c r="O45" s="145">
        <v>14001</v>
      </c>
      <c r="P45" s="145">
        <v>-28529</v>
      </c>
      <c r="Q45" s="145">
        <v>-24433</v>
      </c>
      <c r="R45" s="145">
        <v>-28594</v>
      </c>
      <c r="S45" s="145">
        <v>-48959</v>
      </c>
      <c r="T45" s="145">
        <v>7692</v>
      </c>
      <c r="U45" s="145">
        <v>1271</v>
      </c>
      <c r="V45" s="145">
        <v>24195</v>
      </c>
      <c r="W45" s="145">
        <v>29441</v>
      </c>
      <c r="X45" s="145">
        <v>-4965</v>
      </c>
      <c r="Y45" s="145">
        <v>-28663</v>
      </c>
      <c r="Z45" s="145">
        <v>19988</v>
      </c>
      <c r="AA45" s="145">
        <v>0</v>
      </c>
      <c r="AC45" s="145">
        <v>-35280</v>
      </c>
      <c r="AD45" s="145">
        <v>21588</v>
      </c>
      <c r="AE45" s="145">
        <v>-125254</v>
      </c>
      <c r="AF45" s="145">
        <v>-67555</v>
      </c>
      <c r="AG45" s="145">
        <v>-15801</v>
      </c>
      <c r="AH45" s="145">
        <v>15801</v>
      </c>
      <c r="AJ45" s="101"/>
    </row>
    <row r="46" spans="2:36" x14ac:dyDescent="0.2">
      <c r="B46" s="305" t="s">
        <v>154</v>
      </c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>
        <v>-1600</v>
      </c>
      <c r="Y46" s="145">
        <v>-604105</v>
      </c>
      <c r="Z46" s="145">
        <v>31050</v>
      </c>
      <c r="AA46" s="145"/>
      <c r="AC46" s="145"/>
      <c r="AD46" s="145"/>
      <c r="AE46" s="145"/>
      <c r="AF46" s="145"/>
      <c r="AG46" s="145"/>
      <c r="AH46" s="145">
        <v>-574655</v>
      </c>
      <c r="AJ46" s="101"/>
    </row>
    <row r="47" spans="2:36" x14ac:dyDescent="0.2">
      <c r="B47" s="305" t="s">
        <v>155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>
        <v>3367</v>
      </c>
      <c r="O47" s="145">
        <v>-2450</v>
      </c>
      <c r="P47" s="145">
        <v>693</v>
      </c>
      <c r="Q47" s="145">
        <v>564</v>
      </c>
      <c r="R47" s="145">
        <v>33824</v>
      </c>
      <c r="S47" s="145">
        <v>-1358</v>
      </c>
      <c r="T47" s="145">
        <v>0</v>
      </c>
      <c r="U47" s="145">
        <v>0</v>
      </c>
      <c r="V47" s="145">
        <v>0</v>
      </c>
      <c r="W47" s="145">
        <v>0</v>
      </c>
      <c r="X47" s="145">
        <v>0</v>
      </c>
      <c r="Y47" s="145">
        <v>0</v>
      </c>
      <c r="Z47" s="145">
        <v>0</v>
      </c>
      <c r="AA47" s="145"/>
      <c r="AC47" s="145">
        <v>0</v>
      </c>
      <c r="AD47" s="145">
        <v>0</v>
      </c>
      <c r="AE47" s="145">
        <v>3367</v>
      </c>
      <c r="AF47" s="145">
        <v>32631</v>
      </c>
      <c r="AG47" s="145">
        <v>-1358</v>
      </c>
      <c r="AH47" s="145"/>
      <c r="AJ47" s="101"/>
    </row>
    <row r="48" spans="2:36" x14ac:dyDescent="0.2">
      <c r="B48" s="304" t="s">
        <v>156</v>
      </c>
      <c r="C48" s="158">
        <v>70929</v>
      </c>
      <c r="D48" s="158">
        <v>23154</v>
      </c>
      <c r="E48" s="158">
        <v>-551359</v>
      </c>
      <c r="F48" s="158">
        <v>-64011</v>
      </c>
      <c r="G48" s="158">
        <v>236230</v>
      </c>
      <c r="H48" s="158">
        <v>-340454</v>
      </c>
      <c r="I48" s="158">
        <v>146133</v>
      </c>
      <c r="J48" s="158">
        <v>421819</v>
      </c>
      <c r="K48" s="158">
        <v>392027</v>
      </c>
      <c r="L48" s="158">
        <v>21090</v>
      </c>
      <c r="M48" s="158">
        <v>1272093</v>
      </c>
      <c r="N48" s="158">
        <v>-169745</v>
      </c>
      <c r="O48" s="158">
        <v>-991532</v>
      </c>
      <c r="P48" s="158">
        <v>449854</v>
      </c>
      <c r="Q48" s="158">
        <v>675648</v>
      </c>
      <c r="R48" s="158">
        <v>1552116</v>
      </c>
      <c r="S48" s="158">
        <v>153062</v>
      </c>
      <c r="T48" s="158">
        <v>-850998</v>
      </c>
      <c r="U48" s="158">
        <v>-592052</v>
      </c>
      <c r="V48" s="158">
        <v>-779327</v>
      </c>
      <c r="W48" s="158">
        <v>-1453180</v>
      </c>
      <c r="X48" s="158">
        <v>291162</v>
      </c>
      <c r="Y48" s="158">
        <v>-803899</v>
      </c>
      <c r="Z48" s="158">
        <v>106475</v>
      </c>
      <c r="AA48" s="158">
        <v>-943524</v>
      </c>
      <c r="AC48" s="158">
        <v>-521287</v>
      </c>
      <c r="AD48" s="158">
        <v>463727</v>
      </c>
      <c r="AE48" s="158">
        <v>1515465</v>
      </c>
      <c r="AF48" s="158">
        <v>1686086</v>
      </c>
      <c r="AG48" s="158">
        <v>-2069315</v>
      </c>
      <c r="AH48" s="158">
        <v>-1921008</v>
      </c>
      <c r="AJ48" s="101"/>
    </row>
    <row r="49" spans="2:36" ht="13.5" thickBot="1" x14ac:dyDescent="0.25">
      <c r="B49" s="304" t="s">
        <v>157</v>
      </c>
      <c r="C49" s="308">
        <v>746135</v>
      </c>
      <c r="D49" s="308">
        <v>730417</v>
      </c>
      <c r="E49" s="308">
        <v>218422</v>
      </c>
      <c r="F49" s="308">
        <v>522316</v>
      </c>
      <c r="G49" s="308">
        <v>966196</v>
      </c>
      <c r="H49" s="308">
        <v>63421</v>
      </c>
      <c r="I49" s="308">
        <v>760612</v>
      </c>
      <c r="J49" s="308">
        <v>1042021</v>
      </c>
      <c r="K49" s="308">
        <v>928148</v>
      </c>
      <c r="L49" s="308">
        <v>650714</v>
      </c>
      <c r="M49" s="308">
        <v>2227176</v>
      </c>
      <c r="N49" s="308">
        <v>345494</v>
      </c>
      <c r="O49" s="308">
        <v>-590332</v>
      </c>
      <c r="P49" s="308">
        <v>682122</v>
      </c>
      <c r="Q49" s="308">
        <v>971398</v>
      </c>
      <c r="R49" s="308">
        <v>1280054</v>
      </c>
      <c r="S49" s="308">
        <v>415094</v>
      </c>
      <c r="T49" s="308">
        <v>-371921</v>
      </c>
      <c r="U49" s="308">
        <v>-272980</v>
      </c>
      <c r="V49" s="308">
        <v>-677026</v>
      </c>
      <c r="W49" s="308">
        <v>-1547537</v>
      </c>
      <c r="X49" s="308">
        <v>-3026513</v>
      </c>
      <c r="Y49" s="308">
        <v>-618374</v>
      </c>
      <c r="Z49" s="308">
        <v>-1914258</v>
      </c>
      <c r="AA49" s="308">
        <v>-159810</v>
      </c>
      <c r="AC49" s="308">
        <v>2217290</v>
      </c>
      <c r="AD49" s="308">
        <v>2832248</v>
      </c>
      <c r="AE49" s="308">
        <v>4151533</v>
      </c>
      <c r="AF49" s="308">
        <v>2343244</v>
      </c>
      <c r="AG49" s="308">
        <v>-906833</v>
      </c>
      <c r="AH49" s="308">
        <v>-7168248</v>
      </c>
      <c r="AJ49" s="101"/>
    </row>
    <row r="50" spans="2:36" ht="13.5" thickTop="1" x14ac:dyDescent="0.2">
      <c r="B50" s="304" t="s">
        <v>158</v>
      </c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C50" s="145"/>
      <c r="AD50" s="145"/>
      <c r="AE50" s="145"/>
      <c r="AF50" s="145"/>
      <c r="AG50" s="145"/>
      <c r="AH50" s="145"/>
      <c r="AJ50" s="101"/>
    </row>
    <row r="51" spans="2:36" x14ac:dyDescent="0.2">
      <c r="B51" s="305" t="s">
        <v>159</v>
      </c>
      <c r="C51" s="145">
        <v>614565</v>
      </c>
      <c r="D51" s="145">
        <v>644777</v>
      </c>
      <c r="E51" s="145">
        <v>715047</v>
      </c>
      <c r="F51" s="145">
        <v>575632</v>
      </c>
      <c r="G51" s="145">
        <v>674878</v>
      </c>
      <c r="H51" s="145">
        <v>455011</v>
      </c>
      <c r="I51" s="145">
        <v>635846</v>
      </c>
      <c r="J51" s="145">
        <v>599242</v>
      </c>
      <c r="K51" s="145">
        <v>584839</v>
      </c>
      <c r="L51" s="145">
        <v>610758</v>
      </c>
      <c r="M51" s="145">
        <v>891387</v>
      </c>
      <c r="N51" s="145">
        <v>467235</v>
      </c>
      <c r="O51" s="145">
        <v>368256</v>
      </c>
      <c r="P51" s="145">
        <v>188934</v>
      </c>
      <c r="Q51" s="145">
        <v>256558</v>
      </c>
      <c r="R51" s="145">
        <v>-309496</v>
      </c>
      <c r="S51" s="145">
        <v>239016</v>
      </c>
      <c r="T51" s="145">
        <v>407205</v>
      </c>
      <c r="U51" s="145">
        <v>238534</v>
      </c>
      <c r="V51" s="145">
        <v>24725</v>
      </c>
      <c r="W51" s="145">
        <v>-147408</v>
      </c>
      <c r="X51" s="145">
        <v>-3357307</v>
      </c>
      <c r="Y51" s="145">
        <v>132065</v>
      </c>
      <c r="Z51" s="145">
        <v>-1661923</v>
      </c>
      <c r="AA51" s="145">
        <v>709053</v>
      </c>
      <c r="AC51" s="145">
        <v>2550021</v>
      </c>
      <c r="AD51" s="145">
        <v>2364976</v>
      </c>
      <c r="AE51" s="145">
        <v>2554220</v>
      </c>
      <c r="AF51" s="145">
        <v>504254</v>
      </c>
      <c r="AG51" s="145">
        <v>909480</v>
      </c>
      <c r="AH51" s="145">
        <v>-5034573</v>
      </c>
      <c r="AJ51" s="101"/>
    </row>
    <row r="52" spans="2:36" x14ac:dyDescent="0.2">
      <c r="B52" s="305" t="s">
        <v>160</v>
      </c>
      <c r="C52" s="145">
        <v>60641</v>
      </c>
      <c r="D52" s="145">
        <v>62486</v>
      </c>
      <c r="E52" s="145">
        <v>54734</v>
      </c>
      <c r="F52" s="145">
        <v>10695</v>
      </c>
      <c r="G52" s="145">
        <v>55088</v>
      </c>
      <c r="H52" s="145">
        <v>-51136</v>
      </c>
      <c r="I52" s="145">
        <v>-21367</v>
      </c>
      <c r="J52" s="145">
        <v>20960</v>
      </c>
      <c r="K52" s="145">
        <v>-48718</v>
      </c>
      <c r="L52" s="145">
        <v>18866</v>
      </c>
      <c r="M52" s="145">
        <v>63696</v>
      </c>
      <c r="N52" s="145">
        <v>48004</v>
      </c>
      <c r="O52" s="145">
        <v>32944</v>
      </c>
      <c r="P52" s="145">
        <v>43334</v>
      </c>
      <c r="Q52" s="145">
        <v>39192</v>
      </c>
      <c r="R52" s="145">
        <v>37434</v>
      </c>
      <c r="S52" s="145">
        <v>23016</v>
      </c>
      <c r="T52" s="145">
        <v>71872</v>
      </c>
      <c r="U52" s="145">
        <v>80538</v>
      </c>
      <c r="V52" s="145">
        <v>77576</v>
      </c>
      <c r="W52" s="145">
        <v>53051</v>
      </c>
      <c r="X52" s="145">
        <v>39632</v>
      </c>
      <c r="Y52" s="145">
        <v>53460</v>
      </c>
      <c r="Z52" s="145">
        <v>-358810</v>
      </c>
      <c r="AA52" s="145">
        <v>74661</v>
      </c>
      <c r="AC52" s="145">
        <v>188556</v>
      </c>
      <c r="AD52" s="145">
        <v>3545</v>
      </c>
      <c r="AE52" s="145">
        <v>81848</v>
      </c>
      <c r="AF52" s="145">
        <v>152904</v>
      </c>
      <c r="AG52" s="145">
        <v>253002</v>
      </c>
      <c r="AH52" s="145">
        <v>-212667</v>
      </c>
      <c r="AJ52" s="101"/>
    </row>
    <row r="53" spans="2:36" ht="13.5" thickBot="1" x14ac:dyDescent="0.25">
      <c r="B53" s="304"/>
      <c r="C53" s="308">
        <v>675206</v>
      </c>
      <c r="D53" s="308">
        <v>707263</v>
      </c>
      <c r="E53" s="308">
        <v>769781</v>
      </c>
      <c r="F53" s="308">
        <v>586327</v>
      </c>
      <c r="G53" s="308">
        <v>729966</v>
      </c>
      <c r="H53" s="308">
        <v>403875</v>
      </c>
      <c r="I53" s="308">
        <v>614479</v>
      </c>
      <c r="J53" s="308">
        <v>620202</v>
      </c>
      <c r="K53" s="308">
        <v>536121</v>
      </c>
      <c r="L53" s="308">
        <v>629624</v>
      </c>
      <c r="M53" s="308">
        <v>955083</v>
      </c>
      <c r="N53" s="308">
        <v>515239</v>
      </c>
      <c r="O53" s="308">
        <v>401200</v>
      </c>
      <c r="P53" s="308">
        <v>232268</v>
      </c>
      <c r="Q53" s="308">
        <v>295750</v>
      </c>
      <c r="R53" s="308">
        <v>-272062</v>
      </c>
      <c r="S53" s="308">
        <v>262032</v>
      </c>
      <c r="T53" s="308">
        <v>479077</v>
      </c>
      <c r="U53" s="308">
        <v>319072</v>
      </c>
      <c r="V53" s="308">
        <v>102301</v>
      </c>
      <c r="W53" s="308">
        <v>-94357</v>
      </c>
      <c r="X53" s="308">
        <v>-3317675</v>
      </c>
      <c r="Y53" s="308">
        <v>185525</v>
      </c>
      <c r="Z53" s="308">
        <v>-2020733</v>
      </c>
      <c r="AA53" s="308">
        <v>783714</v>
      </c>
      <c r="AC53" s="308">
        <v>2738577</v>
      </c>
      <c r="AD53" s="308">
        <v>2368521</v>
      </c>
      <c r="AE53" s="308">
        <v>2636068</v>
      </c>
      <c r="AF53" s="308">
        <v>657158</v>
      </c>
      <c r="AG53" s="308">
        <v>1162482</v>
      </c>
      <c r="AH53" s="308">
        <v>-5247240</v>
      </c>
      <c r="AJ53" s="101"/>
    </row>
    <row r="54" spans="2:36" ht="13.5" thickTop="1" x14ac:dyDescent="0.2">
      <c r="B54" s="304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C54" s="145"/>
      <c r="AD54" s="145"/>
      <c r="AE54" s="145"/>
      <c r="AF54" s="145"/>
      <c r="AG54" s="145"/>
      <c r="AH54" s="145"/>
      <c r="AJ54" s="101"/>
    </row>
    <row r="55" spans="2:36" x14ac:dyDescent="0.2">
      <c r="B55" s="304" t="s">
        <v>161</v>
      </c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C55" s="145"/>
      <c r="AD55" s="145"/>
      <c r="AE55" s="145"/>
      <c r="AF55" s="145"/>
      <c r="AG55" s="145"/>
      <c r="AH55" s="145"/>
      <c r="AJ55" s="101"/>
    </row>
    <row r="56" spans="2:36" x14ac:dyDescent="0.2">
      <c r="B56" s="304" t="s">
        <v>162</v>
      </c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C56" s="145"/>
      <c r="AD56" s="145"/>
      <c r="AE56" s="145"/>
      <c r="AF56" s="145"/>
      <c r="AG56" s="145"/>
      <c r="AH56" s="145"/>
      <c r="AJ56" s="101"/>
    </row>
    <row r="57" spans="2:36" x14ac:dyDescent="0.2">
      <c r="B57" s="305" t="s">
        <v>159</v>
      </c>
      <c r="C57" s="145">
        <v>684769</v>
      </c>
      <c r="D57" s="145">
        <v>654700</v>
      </c>
      <c r="E57" s="145">
        <v>346667</v>
      </c>
      <c r="F57" s="145">
        <v>556345</v>
      </c>
      <c r="G57" s="145">
        <v>824656</v>
      </c>
      <c r="H57" s="145">
        <v>207703</v>
      </c>
      <c r="I57" s="145">
        <v>762065</v>
      </c>
      <c r="J57" s="145">
        <v>946216</v>
      </c>
      <c r="K57" s="145">
        <v>940424</v>
      </c>
      <c r="L57" s="145">
        <v>625580</v>
      </c>
      <c r="M57" s="145">
        <v>1989067</v>
      </c>
      <c r="N57" s="145">
        <v>285188</v>
      </c>
      <c r="O57" s="145">
        <v>-494864</v>
      </c>
      <c r="P57" s="145">
        <v>546136</v>
      </c>
      <c r="Q57" s="145">
        <v>809863</v>
      </c>
      <c r="R57" s="145">
        <v>974928</v>
      </c>
      <c r="S57" s="145">
        <v>415441</v>
      </c>
      <c r="T57" s="145">
        <v>-278141</v>
      </c>
      <c r="U57" s="145">
        <v>-197266</v>
      </c>
      <c r="V57" s="145">
        <v>-526853</v>
      </c>
      <c r="W57" s="145">
        <v>-1295323</v>
      </c>
      <c r="X57" s="145">
        <v>-3135671</v>
      </c>
      <c r="Y57" s="145">
        <v>-710557</v>
      </c>
      <c r="Z57" s="145">
        <v>-1623079</v>
      </c>
      <c r="AA57" s="145">
        <v>-201221</v>
      </c>
      <c r="AC57" s="145">
        <v>2242481</v>
      </c>
      <c r="AD57" s="145">
        <v>2740914</v>
      </c>
      <c r="AE57" s="145">
        <v>3840260</v>
      </c>
      <c r="AF57" s="145">
        <v>1836063</v>
      </c>
      <c r="AG57" s="145">
        <v>-586819</v>
      </c>
      <c r="AH57" s="145">
        <v>-6764630</v>
      </c>
      <c r="AJ57" s="101"/>
    </row>
    <row r="58" spans="2:36" x14ac:dyDescent="0.2">
      <c r="B58" s="305" t="s">
        <v>160</v>
      </c>
      <c r="C58" s="145">
        <v>61366</v>
      </c>
      <c r="D58" s="145">
        <v>75717</v>
      </c>
      <c r="E58" s="145">
        <v>-128245</v>
      </c>
      <c r="F58" s="145">
        <v>-34029</v>
      </c>
      <c r="G58" s="145">
        <v>141540</v>
      </c>
      <c r="H58" s="145">
        <v>-144282</v>
      </c>
      <c r="I58" s="145">
        <v>-1453</v>
      </c>
      <c r="J58" s="145">
        <v>95805</v>
      </c>
      <c r="K58" s="145">
        <v>-12276</v>
      </c>
      <c r="L58" s="145">
        <v>25134</v>
      </c>
      <c r="M58" s="145">
        <v>238109</v>
      </c>
      <c r="N58" s="145">
        <v>60306</v>
      </c>
      <c r="O58" s="145">
        <v>-95468</v>
      </c>
      <c r="P58" s="145">
        <v>135986</v>
      </c>
      <c r="Q58" s="145">
        <v>161535</v>
      </c>
      <c r="R58" s="145">
        <v>305126</v>
      </c>
      <c r="S58" s="145">
        <v>-347</v>
      </c>
      <c r="T58" s="145">
        <v>-93780</v>
      </c>
      <c r="U58" s="145">
        <v>-75714</v>
      </c>
      <c r="V58" s="145">
        <v>-150173</v>
      </c>
      <c r="W58" s="145">
        <v>-252214</v>
      </c>
      <c r="X58" s="145">
        <v>109158</v>
      </c>
      <c r="Y58" s="145">
        <v>30617</v>
      </c>
      <c r="Z58" s="145">
        <v>-291179</v>
      </c>
      <c r="AA58" s="145">
        <v>41411</v>
      </c>
      <c r="AC58" s="145">
        <v>-25191</v>
      </c>
      <c r="AD58" s="145">
        <v>91334</v>
      </c>
      <c r="AE58" s="145">
        <v>311273</v>
      </c>
      <c r="AF58" s="145">
        <v>507181</v>
      </c>
      <c r="AG58" s="145">
        <v>-320014</v>
      </c>
      <c r="AH58" s="145">
        <v>-403618</v>
      </c>
      <c r="AJ58" s="101"/>
    </row>
    <row r="59" spans="2:36" ht="13.5" thickBot="1" x14ac:dyDescent="0.25">
      <c r="B59" s="304"/>
      <c r="C59" s="308">
        <v>746135</v>
      </c>
      <c r="D59" s="308">
        <v>730417</v>
      </c>
      <c r="E59" s="308">
        <v>218422</v>
      </c>
      <c r="F59" s="308">
        <v>522316</v>
      </c>
      <c r="G59" s="308">
        <v>966196</v>
      </c>
      <c r="H59" s="308">
        <v>63421</v>
      </c>
      <c r="I59" s="308">
        <v>760612</v>
      </c>
      <c r="J59" s="308">
        <v>1042021</v>
      </c>
      <c r="K59" s="308">
        <v>928148</v>
      </c>
      <c r="L59" s="308">
        <v>650714</v>
      </c>
      <c r="M59" s="308">
        <v>2227176</v>
      </c>
      <c r="N59" s="308">
        <v>345494</v>
      </c>
      <c r="O59" s="308">
        <v>-590332</v>
      </c>
      <c r="P59" s="308">
        <v>682122</v>
      </c>
      <c r="Q59" s="308">
        <v>971398</v>
      </c>
      <c r="R59" s="308">
        <v>1280054</v>
      </c>
      <c r="S59" s="308">
        <v>415094</v>
      </c>
      <c r="T59" s="308">
        <v>-371921</v>
      </c>
      <c r="U59" s="308">
        <v>-272980</v>
      </c>
      <c r="V59" s="308">
        <v>-677026</v>
      </c>
      <c r="W59" s="308">
        <v>-1547537</v>
      </c>
      <c r="X59" s="308">
        <v>-3026513</v>
      </c>
      <c r="Y59" s="308">
        <v>-679940</v>
      </c>
      <c r="Z59" s="308">
        <v>-1914258</v>
      </c>
      <c r="AA59" s="308">
        <v>-159810</v>
      </c>
      <c r="AC59" s="308">
        <v>2217290</v>
      </c>
      <c r="AD59" s="308">
        <v>2832248</v>
      </c>
      <c r="AE59" s="308">
        <v>4151533</v>
      </c>
      <c r="AF59" s="308">
        <v>2343244</v>
      </c>
      <c r="AG59" s="308">
        <v>-906833</v>
      </c>
      <c r="AH59" s="308">
        <v>-7168248</v>
      </c>
      <c r="AJ59" s="101"/>
    </row>
    <row r="60" spans="2:36" ht="13.5" thickTop="1" x14ac:dyDescent="0.2">
      <c r="B60" s="304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C60" s="145"/>
      <c r="AD60" s="145"/>
      <c r="AE60" s="145"/>
      <c r="AF60" s="145"/>
      <c r="AG60" s="145"/>
      <c r="AH60" s="145"/>
      <c r="AJ60" s="101"/>
    </row>
    <row r="61" spans="2:36" x14ac:dyDescent="0.2">
      <c r="B61" s="304" t="s">
        <v>163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C61" s="145"/>
      <c r="AD61" s="145"/>
      <c r="AE61" s="145"/>
      <c r="AF61" s="145"/>
      <c r="AG61" s="145"/>
      <c r="AH61" s="145"/>
      <c r="AJ61" s="101"/>
    </row>
    <row r="62" spans="2:36" x14ac:dyDescent="0.2">
      <c r="B62" s="305" t="s">
        <v>164</v>
      </c>
      <c r="C62" s="122">
        <v>7.2</v>
      </c>
      <c r="D62" s="122">
        <v>7.6</v>
      </c>
      <c r="E62" s="122">
        <v>8.4</v>
      </c>
      <c r="F62" s="122">
        <v>6.7</v>
      </c>
      <c r="G62" s="122">
        <v>7.9</v>
      </c>
      <c r="H62" s="122">
        <v>5.3</v>
      </c>
      <c r="I62" s="122">
        <v>7.4</v>
      </c>
      <c r="J62" s="122">
        <v>7</v>
      </c>
      <c r="K62" s="122">
        <v>6.8</v>
      </c>
      <c r="L62" s="122">
        <v>7.1</v>
      </c>
      <c r="M62" s="122">
        <v>10.3</v>
      </c>
      <c r="N62" s="122">
        <v>5.3</v>
      </c>
      <c r="O62" s="122">
        <v>4.2</v>
      </c>
      <c r="P62" s="122">
        <v>2.1</v>
      </c>
      <c r="Q62" s="122">
        <v>2.9</v>
      </c>
      <c r="R62" s="122">
        <v>-3.5</v>
      </c>
      <c r="S62" s="122">
        <v>2.7</v>
      </c>
      <c r="T62" s="122">
        <v>4.5</v>
      </c>
      <c r="U62" s="122">
        <v>2.7</v>
      </c>
      <c r="V62" s="122">
        <v>0.27</v>
      </c>
      <c r="W62" s="122">
        <v>-1.62</v>
      </c>
      <c r="X62" s="122">
        <v>-37.090000000000003</v>
      </c>
      <c r="Y62" s="122">
        <v>1.45</v>
      </c>
      <c r="Z62" s="122">
        <v>-18.284035295323957</v>
      </c>
      <c r="AA62" s="122">
        <v>7.8160570597860524</v>
      </c>
      <c r="AC62" s="122">
        <v>29.900000000000002</v>
      </c>
      <c r="AD62" s="122">
        <v>27.6</v>
      </c>
      <c r="AE62" s="122">
        <v>29.5</v>
      </c>
      <c r="AF62" s="122">
        <v>5.7000000000000011</v>
      </c>
      <c r="AG62" s="122">
        <v>10.1</v>
      </c>
      <c r="AH62" s="122">
        <v>-55.577581182164217</v>
      </c>
      <c r="AJ62" s="101"/>
    </row>
    <row r="63" spans="2:36" x14ac:dyDescent="0.2">
      <c r="B63" s="305" t="s">
        <v>165</v>
      </c>
      <c r="C63" s="122">
        <v>7.2</v>
      </c>
      <c r="D63" s="122">
        <v>7.5</v>
      </c>
      <c r="E63" s="122">
        <v>8.3000000000000007</v>
      </c>
      <c r="F63" s="122">
        <v>6.7</v>
      </c>
      <c r="G63" s="122">
        <v>7.8</v>
      </c>
      <c r="H63" s="122">
        <v>5.3</v>
      </c>
      <c r="I63" s="122">
        <v>7.3</v>
      </c>
      <c r="J63" s="122">
        <v>6.9</v>
      </c>
      <c r="K63" s="122">
        <v>6.8</v>
      </c>
      <c r="L63" s="122">
        <v>7.1</v>
      </c>
      <c r="M63" s="122">
        <v>10.199999999999999</v>
      </c>
      <c r="N63" s="122">
        <v>5.3</v>
      </c>
      <c r="O63" s="122">
        <v>4.2</v>
      </c>
      <c r="P63" s="122">
        <v>2.1</v>
      </c>
      <c r="Q63" s="122">
        <v>2.9</v>
      </c>
      <c r="R63" s="122">
        <v>-3.4</v>
      </c>
      <c r="S63" s="122">
        <v>2.7</v>
      </c>
      <c r="T63" s="122">
        <v>4.5</v>
      </c>
      <c r="U63" s="122">
        <v>2.6</v>
      </c>
      <c r="V63" s="122">
        <v>0.27</v>
      </c>
      <c r="W63" s="122">
        <v>-1.623</v>
      </c>
      <c r="X63" s="122">
        <v>-36.97</v>
      </c>
      <c r="Y63" s="122">
        <v>1.45</v>
      </c>
      <c r="Z63" s="122">
        <v>-18.23753392536004</v>
      </c>
      <c r="AA63" s="122">
        <v>7.7934937874340022</v>
      </c>
      <c r="AC63" s="122">
        <v>29.7</v>
      </c>
      <c r="AD63" s="122">
        <v>27.4</v>
      </c>
      <c r="AE63" s="122">
        <v>29.3</v>
      </c>
      <c r="AF63" s="122">
        <v>5.7</v>
      </c>
      <c r="AG63" s="122">
        <v>10.07</v>
      </c>
      <c r="AH63" s="122">
        <v>-55.40019443981361</v>
      </c>
      <c r="AJ63" s="101"/>
    </row>
    <row r="64" spans="2:36" x14ac:dyDescent="0.2">
      <c r="B64" s="304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C64" s="145"/>
      <c r="AD64" s="145"/>
      <c r="AE64" s="145"/>
      <c r="AF64" s="145"/>
      <c r="AG64" s="145"/>
      <c r="AH64" s="145"/>
      <c r="AJ64" s="101"/>
    </row>
    <row r="65" spans="2:36" x14ac:dyDescent="0.2">
      <c r="B65" s="304" t="s">
        <v>166</v>
      </c>
      <c r="C65" s="161">
        <v>656865</v>
      </c>
      <c r="D65" s="161">
        <v>639177.30000000005</v>
      </c>
      <c r="E65" s="161">
        <v>769588.7</v>
      </c>
      <c r="F65" s="161">
        <v>582279.69999999995</v>
      </c>
      <c r="G65" s="145">
        <v>623985</v>
      </c>
      <c r="H65" s="145">
        <v>626510</v>
      </c>
      <c r="I65" s="145">
        <v>539543</v>
      </c>
      <c r="J65" s="145">
        <v>465549</v>
      </c>
      <c r="K65" s="145">
        <v>555993</v>
      </c>
      <c r="L65" s="145">
        <v>585692</v>
      </c>
      <c r="M65" s="145">
        <v>515718</v>
      </c>
      <c r="N65" s="145">
        <v>413698</v>
      </c>
      <c r="O65" s="145">
        <v>464197</v>
      </c>
      <c r="P65" s="145">
        <v>371086</v>
      </c>
      <c r="Q65" s="145">
        <v>505732</v>
      </c>
      <c r="R65" s="145">
        <v>77308</v>
      </c>
      <c r="S65" s="145">
        <v>290548</v>
      </c>
      <c r="T65" s="145">
        <v>353421</v>
      </c>
      <c r="U65" s="145">
        <v>351925</v>
      </c>
      <c r="V65" s="145">
        <v>208867</v>
      </c>
      <c r="W65" s="145">
        <v>309520</v>
      </c>
      <c r="X65" s="145">
        <v>216662</v>
      </c>
      <c r="Y65" s="145">
        <v>318273</v>
      </c>
      <c r="Z65" s="145">
        <v>165450</v>
      </c>
      <c r="AA65" s="145">
        <f>208775966.518304/1000</f>
        <v>208775.96651830399</v>
      </c>
      <c r="AB65" s="101"/>
      <c r="AC65" s="145">
        <v>2647910.7000000002</v>
      </c>
      <c r="AD65" s="145">
        <v>2255587</v>
      </c>
      <c r="AE65" s="145">
        <v>2071101</v>
      </c>
      <c r="AF65" s="145">
        <v>1418322</v>
      </c>
      <c r="AG65" s="145">
        <v>1204761</v>
      </c>
      <c r="AH65" s="145">
        <v>1009904</v>
      </c>
      <c r="AI65" s="101"/>
      <c r="AJ65" s="101"/>
    </row>
    <row r="66" spans="2:36" x14ac:dyDescent="0.2">
      <c r="B66" s="304" t="s">
        <v>167</v>
      </c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C66" s="145"/>
      <c r="AD66" s="145"/>
      <c r="AE66" s="145"/>
      <c r="AF66" s="145"/>
      <c r="AG66" s="145"/>
      <c r="AH66" s="145"/>
      <c r="AI66" s="101"/>
      <c r="AJ66" s="101"/>
    </row>
    <row r="67" spans="2:36" x14ac:dyDescent="0.2">
      <c r="B67" s="305" t="s">
        <v>168</v>
      </c>
      <c r="C67" s="145">
        <v>9857</v>
      </c>
      <c r="D67" s="145">
        <v>-26900</v>
      </c>
      <c r="E67" s="145">
        <v>-49300</v>
      </c>
      <c r="F67" s="145">
        <v>-21974</v>
      </c>
      <c r="G67" s="145">
        <v>50894</v>
      </c>
      <c r="H67" s="145">
        <v>-171500</v>
      </c>
      <c r="I67" s="145">
        <v>-20367</v>
      </c>
      <c r="J67" s="145">
        <v>85489</v>
      </c>
      <c r="K67" s="145">
        <v>7347</v>
      </c>
      <c r="L67" s="145">
        <v>2677</v>
      </c>
      <c r="M67" s="145">
        <v>117434</v>
      </c>
      <c r="N67" s="145">
        <v>4829</v>
      </c>
      <c r="O67" s="145">
        <v>-110657</v>
      </c>
      <c r="P67" s="145">
        <v>-188942</v>
      </c>
      <c r="Q67" s="145">
        <v>-127858</v>
      </c>
      <c r="R67" s="145">
        <v>-396690</v>
      </c>
      <c r="S67" s="145">
        <v>8367.5118229669952</v>
      </c>
      <c r="T67" s="145">
        <v>80250.144724942002</v>
      </c>
      <c r="U67" s="145">
        <v>-26740.32469853904</v>
      </c>
      <c r="V67" s="145">
        <v>103764.65265033998</v>
      </c>
      <c r="W67" s="145">
        <v>43755</v>
      </c>
      <c r="X67" s="145">
        <v>-89486</v>
      </c>
      <c r="Y67" s="145">
        <v>-112084</v>
      </c>
      <c r="Z67" s="145">
        <v>-323589</v>
      </c>
      <c r="AA67" s="145">
        <v>92116</v>
      </c>
      <c r="AB67" s="101"/>
      <c r="AC67" s="145">
        <v>-88317</v>
      </c>
      <c r="AD67" s="145">
        <v>-55484</v>
      </c>
      <c r="AE67" s="145">
        <v>132287</v>
      </c>
      <c r="AF67" s="145">
        <v>-824147</v>
      </c>
      <c r="AG67" s="145">
        <v>165642</v>
      </c>
      <c r="AH67" s="145">
        <v>-481403</v>
      </c>
      <c r="AI67" s="101"/>
      <c r="AJ67" s="101"/>
    </row>
    <row r="68" spans="2:36" x14ac:dyDescent="0.2">
      <c r="B68" s="305" t="s">
        <v>169</v>
      </c>
      <c r="C68" s="145">
        <v>0</v>
      </c>
      <c r="D68" s="145">
        <v>0</v>
      </c>
      <c r="E68" s="145">
        <v>0</v>
      </c>
      <c r="F68" s="145">
        <v>0</v>
      </c>
      <c r="G68" s="145">
        <v>0</v>
      </c>
      <c r="H68" s="145">
        <v>0</v>
      </c>
      <c r="I68" s="145">
        <v>0</v>
      </c>
      <c r="J68" s="145">
        <v>48205</v>
      </c>
      <c r="K68" s="145">
        <v>21500</v>
      </c>
      <c r="L68" s="145">
        <v>22387</v>
      </c>
      <c r="M68" s="145">
        <v>329853</v>
      </c>
      <c r="N68" s="145">
        <v>26035</v>
      </c>
      <c r="O68" s="145">
        <v>14715</v>
      </c>
      <c r="P68" s="145">
        <v>107246</v>
      </c>
      <c r="Q68" s="145">
        <v>22223</v>
      </c>
      <c r="R68" s="145">
        <v>195416</v>
      </c>
      <c r="S68" s="145">
        <v>23592.154571999996</v>
      </c>
      <c r="T68" s="145">
        <v>23025.375802800001</v>
      </c>
      <c r="U68" s="145">
        <v>22671.139486799999</v>
      </c>
      <c r="V68" s="145">
        <v>21962.666191199998</v>
      </c>
      <c r="W68" s="145">
        <v>20475</v>
      </c>
      <c r="X68" s="145">
        <v>20050</v>
      </c>
      <c r="Y68" s="145">
        <v>19837</v>
      </c>
      <c r="Z68" s="145">
        <v>20121</v>
      </c>
      <c r="AA68" s="145">
        <v>20345</v>
      </c>
      <c r="AB68" s="101"/>
      <c r="AC68" s="145">
        <v>0</v>
      </c>
      <c r="AD68" s="145">
        <v>48205</v>
      </c>
      <c r="AE68" s="145">
        <v>399775</v>
      </c>
      <c r="AF68" s="145">
        <v>339600</v>
      </c>
      <c r="AG68" s="145">
        <v>91251.3</v>
      </c>
      <c r="AH68" s="145">
        <v>80483</v>
      </c>
      <c r="AI68" s="101"/>
      <c r="AJ68" s="101"/>
    </row>
    <row r="69" spans="2:36" x14ac:dyDescent="0.2">
      <c r="B69" s="305" t="s">
        <v>170</v>
      </c>
      <c r="C69" s="145">
        <v>0</v>
      </c>
      <c r="D69" s="145">
        <v>0</v>
      </c>
      <c r="E69" s="145">
        <v>0</v>
      </c>
      <c r="F69" s="145">
        <v>0</v>
      </c>
      <c r="G69" s="145">
        <v>0</v>
      </c>
      <c r="H69" s="145">
        <v>0</v>
      </c>
      <c r="I69" s="145">
        <v>0</v>
      </c>
      <c r="J69" s="145">
        <v>0</v>
      </c>
      <c r="K69" s="145">
        <v>0</v>
      </c>
      <c r="L69" s="145">
        <v>0</v>
      </c>
      <c r="M69" s="145">
        <v>0</v>
      </c>
      <c r="N69" s="145">
        <v>0</v>
      </c>
      <c r="O69" s="145">
        <v>0</v>
      </c>
      <c r="P69" s="145">
        <v>-70403</v>
      </c>
      <c r="Q69" s="145">
        <v>-28343</v>
      </c>
      <c r="R69" s="145">
        <v>-94561</v>
      </c>
      <c r="S69" s="145">
        <v>0</v>
      </c>
      <c r="T69" s="145">
        <v>0</v>
      </c>
      <c r="U69" s="145">
        <v>0</v>
      </c>
      <c r="V69" s="145">
        <v>0</v>
      </c>
      <c r="W69" s="145">
        <v>0</v>
      </c>
      <c r="X69" s="145">
        <v>0</v>
      </c>
      <c r="Y69" s="145">
        <v>0</v>
      </c>
      <c r="Z69" s="145">
        <v>0</v>
      </c>
      <c r="AA69" s="145">
        <v>0</v>
      </c>
      <c r="AB69" s="101"/>
      <c r="AC69" s="145">
        <v>0</v>
      </c>
      <c r="AD69" s="145">
        <v>0</v>
      </c>
      <c r="AE69" s="145">
        <v>0</v>
      </c>
      <c r="AF69" s="145">
        <v>-193307</v>
      </c>
      <c r="AG69" s="145">
        <v>0</v>
      </c>
      <c r="AH69" s="145">
        <v>0</v>
      </c>
      <c r="AI69" s="101"/>
      <c r="AJ69" s="101"/>
    </row>
    <row r="70" spans="2:36" x14ac:dyDescent="0.2">
      <c r="B70" s="305" t="s">
        <v>171</v>
      </c>
      <c r="C70" s="145">
        <v>0</v>
      </c>
      <c r="D70" s="145">
        <v>0</v>
      </c>
      <c r="E70" s="145">
        <v>0</v>
      </c>
      <c r="F70" s="145">
        <v>0</v>
      </c>
      <c r="G70" s="145">
        <v>0</v>
      </c>
      <c r="H70" s="145">
        <v>0</v>
      </c>
      <c r="I70" s="145">
        <v>0</v>
      </c>
      <c r="J70" s="145">
        <v>0</v>
      </c>
      <c r="K70" s="145">
        <v>0</v>
      </c>
      <c r="L70" s="145">
        <v>0</v>
      </c>
      <c r="M70" s="145">
        <v>0</v>
      </c>
      <c r="N70" s="145">
        <v>0</v>
      </c>
      <c r="O70" s="145">
        <v>0</v>
      </c>
      <c r="P70" s="145">
        <v>0</v>
      </c>
      <c r="Q70" s="145">
        <v>-78893</v>
      </c>
      <c r="R70" s="145">
        <v>-31635</v>
      </c>
      <c r="S70" s="145">
        <v>0</v>
      </c>
      <c r="T70" s="145">
        <v>0</v>
      </c>
      <c r="U70" s="145">
        <v>0</v>
      </c>
      <c r="V70" s="145">
        <v>0</v>
      </c>
      <c r="W70" s="145">
        <v>0</v>
      </c>
      <c r="X70" s="145">
        <v>0</v>
      </c>
      <c r="Y70" s="145">
        <v>0</v>
      </c>
      <c r="Z70" s="145">
        <v>0</v>
      </c>
      <c r="AA70" s="145">
        <v>0</v>
      </c>
      <c r="AB70" s="101"/>
      <c r="AC70" s="145">
        <v>0</v>
      </c>
      <c r="AD70" s="145">
        <v>0</v>
      </c>
      <c r="AE70" s="145">
        <v>0</v>
      </c>
      <c r="AF70" s="145">
        <v>-110529</v>
      </c>
      <c r="AG70" s="145">
        <v>0</v>
      </c>
      <c r="AH70" s="145">
        <v>0</v>
      </c>
      <c r="AI70" s="101"/>
      <c r="AJ70" s="101"/>
    </row>
    <row r="71" spans="2:36" x14ac:dyDescent="0.2">
      <c r="B71" s="305" t="s">
        <v>172</v>
      </c>
      <c r="C71" s="145">
        <v>-53157</v>
      </c>
      <c r="D71" s="145">
        <v>-22500</v>
      </c>
      <c r="E71" s="145">
        <v>-5300</v>
      </c>
      <c r="F71" s="145">
        <v>-34672</v>
      </c>
      <c r="G71" s="145">
        <v>0</v>
      </c>
      <c r="H71" s="145">
        <v>0</v>
      </c>
      <c r="I71" s="145">
        <v>0</v>
      </c>
      <c r="J71" s="145">
        <v>0</v>
      </c>
      <c r="K71" s="145">
        <v>0</v>
      </c>
      <c r="L71" s="145">
        <v>0</v>
      </c>
      <c r="M71" s="145">
        <v>0</v>
      </c>
      <c r="N71" s="145">
        <v>0</v>
      </c>
      <c r="O71" s="145">
        <v>0</v>
      </c>
      <c r="P71" s="145">
        <v>0</v>
      </c>
      <c r="Q71" s="145">
        <v>0</v>
      </c>
      <c r="R71" s="145">
        <v>0</v>
      </c>
      <c r="S71" s="145">
        <v>0</v>
      </c>
      <c r="T71" s="145">
        <v>0</v>
      </c>
      <c r="U71" s="145">
        <v>0</v>
      </c>
      <c r="V71" s="145">
        <v>0</v>
      </c>
      <c r="W71" s="145">
        <v>0</v>
      </c>
      <c r="X71" s="145">
        <v>0</v>
      </c>
      <c r="Y71" s="145">
        <v>0</v>
      </c>
      <c r="Z71" s="145">
        <v>0</v>
      </c>
      <c r="AA71" s="145">
        <v>0</v>
      </c>
      <c r="AB71" s="101"/>
      <c r="AC71" s="145">
        <v>-115629</v>
      </c>
      <c r="AD71" s="145">
        <v>0</v>
      </c>
      <c r="AE71" s="145">
        <v>0</v>
      </c>
      <c r="AF71" s="145">
        <v>0</v>
      </c>
      <c r="AG71" s="145">
        <v>0</v>
      </c>
      <c r="AH71" s="145">
        <v>0</v>
      </c>
      <c r="AI71" s="101"/>
      <c r="AJ71" s="101"/>
    </row>
    <row r="72" spans="2:36" x14ac:dyDescent="0.2">
      <c r="B72" s="305" t="s">
        <v>173</v>
      </c>
      <c r="C72" s="145">
        <v>1000</v>
      </c>
      <c r="D72" s="145">
        <v>55000</v>
      </c>
      <c r="E72" s="145">
        <v>0</v>
      </c>
      <c r="F72" s="145">
        <v>50000</v>
      </c>
      <c r="G72" s="145">
        <v>0</v>
      </c>
      <c r="H72" s="145">
        <v>0</v>
      </c>
      <c r="I72" s="145">
        <v>0</v>
      </c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45">
        <v>0</v>
      </c>
      <c r="P72" s="145">
        <v>0</v>
      </c>
      <c r="Q72" s="145">
        <v>0</v>
      </c>
      <c r="R72" s="145">
        <v>0</v>
      </c>
      <c r="S72" s="145">
        <v>0</v>
      </c>
      <c r="T72" s="145">
        <v>0</v>
      </c>
      <c r="U72" s="145">
        <v>0</v>
      </c>
      <c r="V72" s="145">
        <v>0</v>
      </c>
      <c r="W72" s="145">
        <v>0</v>
      </c>
      <c r="X72" s="145">
        <v>0</v>
      </c>
      <c r="Y72" s="145">
        <v>0</v>
      </c>
      <c r="Z72" s="145">
        <v>0</v>
      </c>
      <c r="AA72" s="145">
        <v>0</v>
      </c>
      <c r="AB72" s="101"/>
      <c r="AC72" s="145">
        <v>106000</v>
      </c>
      <c r="AD72" s="145">
        <v>0</v>
      </c>
      <c r="AE72" s="145">
        <v>0</v>
      </c>
      <c r="AF72" s="145">
        <v>0</v>
      </c>
      <c r="AG72" s="145">
        <v>0</v>
      </c>
      <c r="AH72" s="145">
        <v>0</v>
      </c>
      <c r="AI72" s="101"/>
      <c r="AJ72" s="101"/>
    </row>
    <row r="73" spans="2:36" x14ac:dyDescent="0.2">
      <c r="B73" s="305" t="s">
        <v>174</v>
      </c>
      <c r="C73" s="145">
        <v>0</v>
      </c>
      <c r="D73" s="145">
        <v>0</v>
      </c>
      <c r="E73" s="145">
        <v>0</v>
      </c>
      <c r="F73" s="145">
        <v>0</v>
      </c>
      <c r="G73" s="145">
        <v>0</v>
      </c>
      <c r="H73" s="145">
        <v>0</v>
      </c>
      <c r="I73" s="145">
        <v>116670</v>
      </c>
      <c r="J73" s="145">
        <v>0</v>
      </c>
      <c r="K73" s="145">
        <v>0</v>
      </c>
      <c r="L73" s="145">
        <v>0</v>
      </c>
      <c r="M73" s="145">
        <v>0</v>
      </c>
      <c r="N73" s="145">
        <v>0</v>
      </c>
      <c r="O73" s="145">
        <v>0</v>
      </c>
      <c r="P73" s="145">
        <v>0</v>
      </c>
      <c r="Q73" s="145">
        <v>0</v>
      </c>
      <c r="R73" s="145">
        <v>0</v>
      </c>
      <c r="S73" s="145">
        <v>0</v>
      </c>
      <c r="T73" s="145">
        <v>0</v>
      </c>
      <c r="U73" s="145">
        <v>0</v>
      </c>
      <c r="V73" s="145">
        <v>0</v>
      </c>
      <c r="W73" s="145">
        <v>0</v>
      </c>
      <c r="X73" s="145">
        <v>0</v>
      </c>
      <c r="Y73" s="145">
        <v>0</v>
      </c>
      <c r="Z73" s="145">
        <v>0</v>
      </c>
      <c r="AA73" s="145">
        <v>0</v>
      </c>
      <c r="AB73" s="101"/>
      <c r="AC73" s="145">
        <v>0</v>
      </c>
      <c r="AD73" s="145">
        <v>116670</v>
      </c>
      <c r="AE73" s="145">
        <v>0</v>
      </c>
      <c r="AF73" s="145">
        <v>0</v>
      </c>
      <c r="AG73" s="145">
        <v>0</v>
      </c>
      <c r="AH73" s="145">
        <v>0</v>
      </c>
      <c r="AI73" s="101"/>
      <c r="AJ73" s="101"/>
    </row>
    <row r="74" spans="2:36" x14ac:dyDescent="0.2">
      <c r="B74" s="305" t="s">
        <v>175</v>
      </c>
      <c r="C74" s="145">
        <v>0</v>
      </c>
      <c r="D74" s="145">
        <v>0</v>
      </c>
      <c r="E74" s="145">
        <v>0</v>
      </c>
      <c r="F74" s="145">
        <v>0</v>
      </c>
      <c r="G74" s="145">
        <v>0</v>
      </c>
      <c r="H74" s="145">
        <v>0</v>
      </c>
      <c r="I74" s="145">
        <v>0</v>
      </c>
      <c r="J74" s="145">
        <v>0</v>
      </c>
      <c r="K74" s="145">
        <v>0</v>
      </c>
      <c r="L74" s="145">
        <v>0</v>
      </c>
      <c r="M74" s="145">
        <v>0</v>
      </c>
      <c r="N74" s="145">
        <v>0</v>
      </c>
      <c r="O74" s="145">
        <v>0</v>
      </c>
      <c r="P74" s="145">
        <v>0</v>
      </c>
      <c r="Q74" s="145">
        <v>0</v>
      </c>
      <c r="R74" s="145">
        <v>0</v>
      </c>
      <c r="S74" s="145">
        <v>0</v>
      </c>
      <c r="T74" s="145">
        <v>0</v>
      </c>
      <c r="U74" s="145">
        <v>0</v>
      </c>
      <c r="V74" s="145">
        <v>0</v>
      </c>
      <c r="W74" s="145">
        <v>-357604</v>
      </c>
      <c r="X74" s="145">
        <v>-3379909</v>
      </c>
      <c r="Y74" s="145">
        <v>51071</v>
      </c>
      <c r="Z74" s="145">
        <v>9690</v>
      </c>
      <c r="AA74" s="145">
        <v>0</v>
      </c>
      <c r="AB74" s="101"/>
      <c r="AC74" s="145">
        <v>0</v>
      </c>
      <c r="AD74" s="145">
        <v>0</v>
      </c>
      <c r="AE74" s="145">
        <v>0</v>
      </c>
      <c r="AF74" s="145">
        <v>0</v>
      </c>
      <c r="AG74" s="145">
        <v>0</v>
      </c>
      <c r="AH74" s="145">
        <v>-3676752</v>
      </c>
      <c r="AI74" s="101"/>
      <c r="AJ74" s="101"/>
    </row>
    <row r="75" spans="2:36" x14ac:dyDescent="0.2">
      <c r="B75" s="305" t="s">
        <v>176</v>
      </c>
      <c r="C75" s="145">
        <v>0</v>
      </c>
      <c r="D75" s="145">
        <v>0</v>
      </c>
      <c r="E75" s="145">
        <v>0</v>
      </c>
      <c r="F75" s="145">
        <v>0</v>
      </c>
      <c r="G75" s="145">
        <v>0</v>
      </c>
      <c r="H75" s="145">
        <v>0</v>
      </c>
      <c r="I75" s="145">
        <v>0</v>
      </c>
      <c r="J75" s="145">
        <v>0</v>
      </c>
      <c r="K75" s="145">
        <v>0</v>
      </c>
      <c r="L75" s="145">
        <v>0</v>
      </c>
      <c r="M75" s="145">
        <v>0</v>
      </c>
      <c r="N75" s="145">
        <v>0</v>
      </c>
      <c r="O75" s="145">
        <v>0</v>
      </c>
      <c r="P75" s="145">
        <v>0</v>
      </c>
      <c r="Q75" s="145">
        <v>0</v>
      </c>
      <c r="R75" s="145">
        <v>0</v>
      </c>
      <c r="S75" s="145">
        <v>0</v>
      </c>
      <c r="T75" s="145">
        <v>0</v>
      </c>
      <c r="U75" s="145">
        <v>0</v>
      </c>
      <c r="V75" s="145">
        <v>0</v>
      </c>
      <c r="W75" s="145">
        <v>-114384</v>
      </c>
      <c r="X75" s="145">
        <v>19541</v>
      </c>
      <c r="Y75" s="145">
        <v>-81217</v>
      </c>
      <c r="Z75" s="145">
        <v>-9688</v>
      </c>
      <c r="AA75" s="145">
        <v>0</v>
      </c>
      <c r="AB75" s="101"/>
      <c r="AC75" s="145">
        <v>0</v>
      </c>
      <c r="AD75" s="145">
        <v>0</v>
      </c>
      <c r="AE75" s="145">
        <v>0</v>
      </c>
      <c r="AF75" s="145">
        <v>0</v>
      </c>
      <c r="AG75" s="145">
        <v>0</v>
      </c>
      <c r="AH75" s="145">
        <v>-185747</v>
      </c>
      <c r="AI75" s="101"/>
      <c r="AJ75" s="101"/>
    </row>
    <row r="76" spans="2:36" x14ac:dyDescent="0.2">
      <c r="B76" s="305" t="s">
        <v>177</v>
      </c>
      <c r="C76" s="145">
        <v>0</v>
      </c>
      <c r="D76" s="145">
        <v>0</v>
      </c>
      <c r="E76" s="145">
        <v>0</v>
      </c>
      <c r="F76" s="145">
        <v>0</v>
      </c>
      <c r="G76" s="145">
        <v>0</v>
      </c>
      <c r="H76" s="145">
        <v>0</v>
      </c>
      <c r="I76" s="145">
        <v>0</v>
      </c>
      <c r="J76" s="145">
        <v>0</v>
      </c>
      <c r="K76" s="145">
        <v>0</v>
      </c>
      <c r="L76" s="145">
        <v>0</v>
      </c>
      <c r="M76" s="145">
        <v>0</v>
      </c>
      <c r="N76" s="145">
        <v>0</v>
      </c>
      <c r="O76" s="145">
        <v>0</v>
      </c>
      <c r="P76" s="145">
        <v>0</v>
      </c>
      <c r="Q76" s="145">
        <v>0</v>
      </c>
      <c r="R76" s="145">
        <v>0</v>
      </c>
      <c r="S76" s="145">
        <v>0</v>
      </c>
      <c r="T76" s="145">
        <v>0</v>
      </c>
      <c r="U76" s="145">
        <v>0</v>
      </c>
      <c r="V76" s="145">
        <v>0</v>
      </c>
      <c r="W76" s="145">
        <v>0</v>
      </c>
      <c r="X76" s="145">
        <v>-79899</v>
      </c>
      <c r="Y76" s="145">
        <v>-10328</v>
      </c>
      <c r="Z76" s="145"/>
      <c r="AA76" s="145">
        <v>0</v>
      </c>
      <c r="AB76" s="101"/>
      <c r="AC76" s="145">
        <v>0</v>
      </c>
      <c r="AD76" s="145">
        <v>0</v>
      </c>
      <c r="AE76" s="145">
        <v>0</v>
      </c>
      <c r="AF76" s="145">
        <v>0</v>
      </c>
      <c r="AG76" s="145">
        <v>0</v>
      </c>
      <c r="AH76" s="145">
        <v>-90227</v>
      </c>
      <c r="AI76" s="101"/>
      <c r="AJ76" s="101"/>
    </row>
    <row r="77" spans="2:36" x14ac:dyDescent="0.2">
      <c r="B77" s="305" t="s">
        <v>178</v>
      </c>
      <c r="C77" s="145">
        <v>0</v>
      </c>
      <c r="D77" s="145">
        <v>0</v>
      </c>
      <c r="E77" s="145">
        <v>0</v>
      </c>
      <c r="F77" s="145">
        <v>0</v>
      </c>
      <c r="G77" s="145">
        <v>0</v>
      </c>
      <c r="H77" s="145">
        <v>0</v>
      </c>
      <c r="I77" s="145">
        <v>0</v>
      </c>
      <c r="J77" s="145">
        <v>0</v>
      </c>
      <c r="K77" s="145">
        <v>0</v>
      </c>
      <c r="L77" s="145">
        <v>0</v>
      </c>
      <c r="M77" s="145">
        <v>0</v>
      </c>
      <c r="N77" s="145">
        <v>0</v>
      </c>
      <c r="O77" s="145">
        <v>0</v>
      </c>
      <c r="P77" s="145">
        <v>0</v>
      </c>
      <c r="Q77" s="145">
        <v>0</v>
      </c>
      <c r="R77" s="145">
        <v>0</v>
      </c>
      <c r="S77" s="145">
        <v>0</v>
      </c>
      <c r="T77" s="145">
        <v>0</v>
      </c>
      <c r="U77" s="145">
        <v>0</v>
      </c>
      <c r="V77" s="145">
        <v>0</v>
      </c>
      <c r="W77" s="145">
        <v>0</v>
      </c>
      <c r="X77" s="145">
        <v>0</v>
      </c>
      <c r="Y77" s="145">
        <v>0</v>
      </c>
      <c r="Z77" s="145">
        <v>-1816590</v>
      </c>
      <c r="AA77" s="145">
        <v>0</v>
      </c>
      <c r="AB77" s="101"/>
      <c r="AC77" s="145">
        <v>0</v>
      </c>
      <c r="AD77" s="145">
        <v>0</v>
      </c>
      <c r="AE77" s="145">
        <v>0</v>
      </c>
      <c r="AF77" s="145">
        <v>0</v>
      </c>
      <c r="AG77" s="145">
        <v>0</v>
      </c>
      <c r="AH77" s="145">
        <v>-1816590</v>
      </c>
      <c r="AI77" s="101"/>
      <c r="AJ77" s="101"/>
    </row>
    <row r="78" spans="2:36" x14ac:dyDescent="0.2">
      <c r="B78" s="305" t="s">
        <v>334</v>
      </c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>
        <v>113438</v>
      </c>
      <c r="AB78" s="101"/>
      <c r="AC78" s="145"/>
      <c r="AD78" s="145"/>
      <c r="AE78" s="145"/>
      <c r="AF78" s="145"/>
      <c r="AG78" s="145"/>
      <c r="AH78" s="145"/>
      <c r="AI78" s="101"/>
      <c r="AJ78" s="101"/>
    </row>
    <row r="79" spans="2:36" x14ac:dyDescent="0.2">
      <c r="B79" s="305" t="s">
        <v>335</v>
      </c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>
        <v>302002</v>
      </c>
      <c r="AB79" s="101"/>
      <c r="AC79" s="145"/>
      <c r="AD79" s="145"/>
      <c r="AE79" s="145"/>
      <c r="AF79" s="145"/>
      <c r="AG79" s="145"/>
      <c r="AH79" s="145"/>
      <c r="AI79" s="101"/>
      <c r="AJ79" s="101"/>
    </row>
    <row r="80" spans="2:36" x14ac:dyDescent="0.2">
      <c r="B80" s="305" t="s">
        <v>179</v>
      </c>
      <c r="C80" s="145">
        <v>0</v>
      </c>
      <c r="D80" s="145">
        <v>0</v>
      </c>
      <c r="E80" s="145">
        <v>0</v>
      </c>
      <c r="F80" s="145">
        <v>0</v>
      </c>
      <c r="G80" s="145">
        <v>0</v>
      </c>
      <c r="H80" s="145">
        <v>0</v>
      </c>
      <c r="I80" s="145">
        <v>0</v>
      </c>
      <c r="J80" s="145">
        <v>0</v>
      </c>
      <c r="K80" s="145">
        <v>0</v>
      </c>
      <c r="L80" s="145">
        <v>0</v>
      </c>
      <c r="M80" s="145">
        <v>-71618</v>
      </c>
      <c r="N80" s="145">
        <v>22644</v>
      </c>
      <c r="O80" s="145">
        <v>0</v>
      </c>
      <c r="P80" s="145">
        <v>-30051</v>
      </c>
      <c r="Q80" s="145">
        <v>-36303</v>
      </c>
      <c r="R80" s="145">
        <v>-59331</v>
      </c>
      <c r="S80" s="145">
        <v>-83488.021999999997</v>
      </c>
      <c r="T80" s="145">
        <v>-49490.052000000003</v>
      </c>
      <c r="U80" s="145">
        <v>-109326.48858891201</v>
      </c>
      <c r="V80" s="145">
        <v>-309870.54747898743</v>
      </c>
      <c r="W80" s="145">
        <v>-49170</v>
      </c>
      <c r="X80" s="145">
        <v>-64266</v>
      </c>
      <c r="Y80" s="145">
        <v>-53487</v>
      </c>
      <c r="Z80" s="145">
        <v>292683</v>
      </c>
      <c r="AA80" s="145">
        <v>-27624</v>
      </c>
      <c r="AB80" s="101"/>
      <c r="AC80" s="145">
        <v>0</v>
      </c>
      <c r="AD80" s="145">
        <v>0</v>
      </c>
      <c r="AE80" s="145">
        <v>-48974</v>
      </c>
      <c r="AF80" s="145">
        <v>-125684</v>
      </c>
      <c r="AG80" s="145">
        <v>-552175.1</v>
      </c>
      <c r="AH80" s="145">
        <v>125760</v>
      </c>
      <c r="AI80" s="101"/>
      <c r="AJ80" s="101"/>
    </row>
    <row r="81" spans="2:36" x14ac:dyDescent="0.2">
      <c r="B81" s="304"/>
      <c r="C81" s="145"/>
      <c r="D81" s="145"/>
      <c r="E81" s="145"/>
      <c r="F81" s="145"/>
      <c r="G81" s="145"/>
      <c r="H81" s="309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C81" s="145"/>
      <c r="AD81" s="145"/>
      <c r="AE81" s="145"/>
      <c r="AF81" s="145"/>
      <c r="AG81" s="145"/>
      <c r="AH81" s="145"/>
    </row>
    <row r="82" spans="2:36" x14ac:dyDescent="0.2">
      <c r="B82" s="304" t="s">
        <v>166</v>
      </c>
      <c r="C82" s="145">
        <f>SUM(C84:C90)</f>
        <v>656865.00000000012</v>
      </c>
      <c r="D82" s="145">
        <f t="shared" ref="D82:F82" si="0">SUM(D84:D90)</f>
        <v>639177.30000000016</v>
      </c>
      <c r="E82" s="145">
        <f t="shared" si="0"/>
        <v>769588.7</v>
      </c>
      <c r="F82" s="145">
        <f t="shared" si="0"/>
        <v>582279.80000000005</v>
      </c>
      <c r="G82" s="145">
        <v>623985</v>
      </c>
      <c r="H82" s="161">
        <f>H65</f>
        <v>626510</v>
      </c>
      <c r="I82" s="145">
        <v>539543</v>
      </c>
      <c r="J82" s="145">
        <v>465549</v>
      </c>
      <c r="K82" s="145">
        <v>555993</v>
      </c>
      <c r="L82" s="145">
        <v>585692</v>
      </c>
      <c r="M82" s="145">
        <v>515718</v>
      </c>
      <c r="N82" s="145">
        <v>413698</v>
      </c>
      <c r="O82" s="145">
        <v>464197</v>
      </c>
      <c r="P82" s="145">
        <v>371086</v>
      </c>
      <c r="Q82" s="145">
        <v>505732</v>
      </c>
      <c r="R82" s="145">
        <v>77308</v>
      </c>
      <c r="S82" s="145">
        <v>290548</v>
      </c>
      <c r="T82" s="145">
        <v>353421</v>
      </c>
      <c r="U82" s="145">
        <v>351925</v>
      </c>
      <c r="V82" s="145">
        <v>208867</v>
      </c>
      <c r="W82" s="145">
        <v>309520</v>
      </c>
      <c r="X82" s="145">
        <v>216662</v>
      </c>
      <c r="Y82" s="145">
        <v>318273</v>
      </c>
      <c r="Z82" s="145">
        <v>165450</v>
      </c>
      <c r="AA82" s="145">
        <v>208775.96651830399</v>
      </c>
      <c r="AC82" s="145">
        <v>2647910.7999999998</v>
      </c>
      <c r="AD82" s="145">
        <v>2255587</v>
      </c>
      <c r="AE82" s="145">
        <f t="shared" ref="AE82" si="1">SUM(AE84:AE90)</f>
        <v>2071100.1360000002</v>
      </c>
      <c r="AF82" s="145">
        <v>1418322</v>
      </c>
      <c r="AG82" s="145">
        <v>1204761</v>
      </c>
      <c r="AH82" s="145">
        <v>1009904</v>
      </c>
      <c r="AJ82" s="101"/>
    </row>
    <row r="83" spans="2:36" x14ac:dyDescent="0.2">
      <c r="B83" s="159" t="s">
        <v>180</v>
      </c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C83" s="145"/>
      <c r="AD83" s="145"/>
      <c r="AE83" s="145"/>
      <c r="AF83" s="145"/>
      <c r="AG83" s="145"/>
      <c r="AH83" s="145"/>
      <c r="AJ83" s="101"/>
    </row>
    <row r="84" spans="2:36" x14ac:dyDescent="0.2">
      <c r="B84" s="310" t="s">
        <v>181</v>
      </c>
      <c r="C84" s="145">
        <v>501225.6</v>
      </c>
      <c r="D84" s="145">
        <v>472048.9</v>
      </c>
      <c r="E84" s="145">
        <v>597620.1</v>
      </c>
      <c r="F84" s="145">
        <v>467249.7</v>
      </c>
      <c r="G84" s="145">
        <v>454992.05</v>
      </c>
      <c r="H84" s="145">
        <v>466339.58799999999</v>
      </c>
      <c r="I84" s="145">
        <v>406626.6</v>
      </c>
      <c r="J84" s="145">
        <v>394261</v>
      </c>
      <c r="K84" s="145">
        <v>382376.34600000002</v>
      </c>
      <c r="L84" s="145">
        <v>348221.96</v>
      </c>
      <c r="M84" s="145">
        <v>325198.95600000001</v>
      </c>
      <c r="N84" s="145">
        <v>251903.641</v>
      </c>
      <c r="O84" s="145">
        <v>286649.72700000001</v>
      </c>
      <c r="P84" s="145">
        <v>258384.76</v>
      </c>
      <c r="Q84" s="145">
        <v>213468.61600000001</v>
      </c>
      <c r="R84" s="145">
        <v>205892.16699999999</v>
      </c>
      <c r="S84" s="145">
        <v>191322.20376</v>
      </c>
      <c r="T84" s="145">
        <v>215896.17627999999</v>
      </c>
      <c r="U84" s="145">
        <v>239825.5582</v>
      </c>
      <c r="V84" s="145">
        <v>252593.56948000001</v>
      </c>
      <c r="W84" s="145">
        <v>171206.05368000001</v>
      </c>
      <c r="X84" s="145">
        <v>156861.78848000002</v>
      </c>
      <c r="Y84" s="145">
        <v>238181.35268000001</v>
      </c>
      <c r="Z84" s="145">
        <v>145699</v>
      </c>
      <c r="AA84" s="145">
        <v>134247</v>
      </c>
      <c r="AB84" s="101"/>
      <c r="AC84" s="145">
        <v>2038144.3</v>
      </c>
      <c r="AD84" s="145">
        <v>1722219</v>
      </c>
      <c r="AE84" s="145">
        <v>1307700.9030000002</v>
      </c>
      <c r="AF84" s="145">
        <v>964395</v>
      </c>
      <c r="AG84" s="145">
        <v>899637.5</v>
      </c>
      <c r="AH84" s="145">
        <v>711948</v>
      </c>
      <c r="AJ84" s="101"/>
    </row>
    <row r="85" spans="2:36" x14ac:dyDescent="0.2">
      <c r="B85" s="310" t="s">
        <v>182</v>
      </c>
      <c r="C85" s="145">
        <v>71629.899999999994</v>
      </c>
      <c r="D85" s="145">
        <v>86055.8</v>
      </c>
      <c r="E85" s="145">
        <v>66245.5</v>
      </c>
      <c r="F85" s="145">
        <v>48553.7</v>
      </c>
      <c r="G85" s="145">
        <v>35903.938000000002</v>
      </c>
      <c r="H85" s="145">
        <v>-18489.151999999998</v>
      </c>
      <c r="I85" s="145">
        <v>-18705.100000000002</v>
      </c>
      <c r="J85" s="145">
        <v>1557</v>
      </c>
      <c r="K85" s="145">
        <v>-32558.738000000001</v>
      </c>
      <c r="L85" s="145">
        <v>7607.3440000000001</v>
      </c>
      <c r="M85" s="145">
        <v>-11628.907999999999</v>
      </c>
      <c r="N85" s="145">
        <v>-50176.523000000001</v>
      </c>
      <c r="O85" s="145">
        <v>-43044.22</v>
      </c>
      <c r="P85" s="145">
        <v>-26740.453000000001</v>
      </c>
      <c r="Q85" s="145">
        <v>-10921.407999999999</v>
      </c>
      <c r="R85" s="145">
        <v>-53831.328999999998</v>
      </c>
      <c r="S85" s="145">
        <v>-21172.839520499998</v>
      </c>
      <c r="T85" s="145">
        <v>-5842.5018077000004</v>
      </c>
      <c r="U85" s="145">
        <v>30280.632353412002</v>
      </c>
      <c r="V85" s="145">
        <v>62979.126751387455</v>
      </c>
      <c r="W85" s="145">
        <v>-17934.444590200001</v>
      </c>
      <c r="X85" s="145">
        <v>-32982.060791000004</v>
      </c>
      <c r="Y85" s="145">
        <v>-23811.5429243</v>
      </c>
      <c r="Z85" s="145">
        <v>-23146</v>
      </c>
      <c r="AA85" s="145">
        <v>-20285</v>
      </c>
      <c r="AB85" s="101"/>
      <c r="AC85" s="145">
        <v>272484.90000000002</v>
      </c>
      <c r="AD85" s="145">
        <v>267</v>
      </c>
      <c r="AE85" s="145">
        <v>-86756.824999999997</v>
      </c>
      <c r="AF85" s="145">
        <v>-134537</v>
      </c>
      <c r="AG85" s="145">
        <v>66244.399999999994</v>
      </c>
      <c r="AH85" s="145">
        <v>-97874.4</v>
      </c>
      <c r="AJ85" s="101"/>
    </row>
    <row r="86" spans="2:36" x14ac:dyDescent="0.2">
      <c r="B86" s="310" t="s">
        <v>183</v>
      </c>
      <c r="C86" s="145">
        <v>34139.300000000003</v>
      </c>
      <c r="D86" s="145">
        <v>35336.400000000001</v>
      </c>
      <c r="E86" s="145">
        <v>37490</v>
      </c>
      <c r="F86" s="145">
        <v>16334.6</v>
      </c>
      <c r="G86" s="145">
        <v>21632.236000000001</v>
      </c>
      <c r="H86" s="145">
        <v>36895.442999999999</v>
      </c>
      <c r="I86" s="145">
        <v>33634.199999999997</v>
      </c>
      <c r="J86" s="145">
        <v>43890</v>
      </c>
      <c r="K86" s="145">
        <v>51826.54</v>
      </c>
      <c r="L86" s="145">
        <v>44651.478999999999</v>
      </c>
      <c r="M86" s="145">
        <v>55735.696000000004</v>
      </c>
      <c r="N86" s="145">
        <v>36710.194000000003</v>
      </c>
      <c r="O86" s="145">
        <v>68968.991999999998</v>
      </c>
      <c r="P86" s="145">
        <v>60222.750999999997</v>
      </c>
      <c r="Q86" s="145">
        <v>67523.106</v>
      </c>
      <c r="R86" s="145">
        <v>44653.627999999997</v>
      </c>
      <c r="S86" s="145">
        <v>48786.906251599998</v>
      </c>
      <c r="T86" s="145">
        <v>62492.034164900004</v>
      </c>
      <c r="U86" s="145">
        <v>86769.850015100004</v>
      </c>
      <c r="V86" s="145">
        <v>72718.163056399964</v>
      </c>
      <c r="W86" s="145">
        <v>70809.214900599996</v>
      </c>
      <c r="X86" s="145">
        <v>69082.113748200019</v>
      </c>
      <c r="Y86" s="145">
        <v>76735.446660200003</v>
      </c>
      <c r="Z86" s="145">
        <v>72916</v>
      </c>
      <c r="AA86" s="145">
        <v>63932</v>
      </c>
      <c r="AB86" s="101"/>
      <c r="AC86" s="145">
        <v>123300.30000000002</v>
      </c>
      <c r="AD86" s="145">
        <v>136052</v>
      </c>
      <c r="AE86" s="145">
        <v>188923.90899999999</v>
      </c>
      <c r="AF86" s="145">
        <v>241368</v>
      </c>
      <c r="AG86" s="145">
        <v>270767</v>
      </c>
      <c r="AH86" s="145">
        <v>289543.09999999998</v>
      </c>
      <c r="AJ86" s="101"/>
    </row>
    <row r="87" spans="2:36" x14ac:dyDescent="0.2">
      <c r="B87" s="310" t="s">
        <v>184</v>
      </c>
      <c r="C87" s="145">
        <v>24852.799999999999</v>
      </c>
      <c r="D87" s="145">
        <v>29161.4</v>
      </c>
      <c r="E87" s="145">
        <v>41518.800000000003</v>
      </c>
      <c r="F87" s="145">
        <v>25818.400000000001</v>
      </c>
      <c r="G87" s="145">
        <v>39301.042000000001</v>
      </c>
      <c r="H87" s="145">
        <v>43373.964999999997</v>
      </c>
      <c r="I87" s="145">
        <v>48010.8</v>
      </c>
      <c r="J87" s="145">
        <v>41641</v>
      </c>
      <c r="K87" s="145">
        <v>34177.629999999997</v>
      </c>
      <c r="L87" s="145">
        <v>40929.61</v>
      </c>
      <c r="M87" s="145">
        <v>54074.993000000002</v>
      </c>
      <c r="N87" s="145">
        <v>54005.260999999999</v>
      </c>
      <c r="O87" s="145">
        <v>19989.691999999999</v>
      </c>
      <c r="P87" s="145">
        <v>-1186.4179999999999</v>
      </c>
      <c r="Q87" s="145">
        <v>80608.269</v>
      </c>
      <c r="R87" s="145">
        <v>-117840.705</v>
      </c>
      <c r="S87" s="145">
        <v>-59140.689824914996</v>
      </c>
      <c r="T87" s="145">
        <v>30378.08563605</v>
      </c>
      <c r="U87" s="145">
        <v>-14542.696956505</v>
      </c>
      <c r="V87" s="145">
        <v>-12730.273868840002</v>
      </c>
      <c r="W87" s="145">
        <v>-33051.789520459999</v>
      </c>
      <c r="X87" s="145">
        <v>-24551.888374815</v>
      </c>
      <c r="Y87" s="145">
        <v>-24987.359184175282</v>
      </c>
      <c r="Z87" s="145">
        <v>-18233</v>
      </c>
      <c r="AA87" s="145">
        <v>-7439</v>
      </c>
      <c r="AB87" s="101"/>
      <c r="AC87" s="145">
        <v>121351.4</v>
      </c>
      <c r="AD87" s="145">
        <v>172327</v>
      </c>
      <c r="AE87" s="145">
        <v>183187.49400000001</v>
      </c>
      <c r="AF87" s="145">
        <v>-18429</v>
      </c>
      <c r="AG87" s="145">
        <v>-56035.6</v>
      </c>
      <c r="AH87" s="145">
        <v>-100823.8</v>
      </c>
      <c r="AJ87" s="101"/>
    </row>
    <row r="88" spans="2:36" x14ac:dyDescent="0.2">
      <c r="B88" s="310" t="s">
        <v>185</v>
      </c>
      <c r="C88" s="145">
        <v>22067.9</v>
      </c>
      <c r="D88" s="145">
        <v>14928.5</v>
      </c>
      <c r="E88" s="145">
        <v>-2615.9</v>
      </c>
      <c r="F88" s="145">
        <v>17568.3</v>
      </c>
      <c r="G88" s="145">
        <v>21153.667000000001</v>
      </c>
      <c r="H88" s="145">
        <v>26113.655999999999</v>
      </c>
      <c r="I88" s="145">
        <v>30094.899999999998</v>
      </c>
      <c r="J88" s="145">
        <v>14792</v>
      </c>
      <c r="K88" s="145">
        <v>41549.576999999997</v>
      </c>
      <c r="L88" s="145">
        <v>45725.197</v>
      </c>
      <c r="M88" s="145">
        <v>52746.37</v>
      </c>
      <c r="N88" s="145">
        <v>48177.953000000001</v>
      </c>
      <c r="O88" s="145">
        <v>68144.686000000002</v>
      </c>
      <c r="P88" s="145">
        <v>69878.873999999996</v>
      </c>
      <c r="Q88" s="145">
        <v>66558.418000000005</v>
      </c>
      <c r="R88" s="145">
        <v>54235.207999999999</v>
      </c>
      <c r="S88" s="145">
        <v>87837.40449855999</v>
      </c>
      <c r="T88" s="145">
        <v>70027.614089200011</v>
      </c>
      <c r="U88" s="145">
        <v>63401.625251919984</v>
      </c>
      <c r="V88" s="145">
        <v>66653.07622528002</v>
      </c>
      <c r="W88" s="145">
        <v>48535.326990719994</v>
      </c>
      <c r="X88" s="145">
        <v>51583.569029920007</v>
      </c>
      <c r="Y88" s="145">
        <v>53118.461286239995</v>
      </c>
      <c r="Z88" s="145">
        <v>59685</v>
      </c>
      <c r="AA88" s="145">
        <v>49049</v>
      </c>
      <c r="AB88" s="101"/>
      <c r="AC88" s="145">
        <v>51948.800000000003</v>
      </c>
      <c r="AD88" s="145">
        <v>92154</v>
      </c>
      <c r="AE88" s="145">
        <v>188199.09700000001</v>
      </c>
      <c r="AF88" s="145">
        <v>258817</v>
      </c>
      <c r="AG88" s="145">
        <v>287919.7</v>
      </c>
      <c r="AH88" s="145">
        <v>212922.2</v>
      </c>
      <c r="AJ88" s="101"/>
    </row>
    <row r="89" spans="2:36" x14ac:dyDescent="0.2">
      <c r="B89" s="310" t="s">
        <v>186</v>
      </c>
      <c r="C89" s="145">
        <v>0</v>
      </c>
      <c r="D89" s="145">
        <v>0</v>
      </c>
      <c r="E89" s="145">
        <v>0</v>
      </c>
      <c r="F89" s="145">
        <v>0</v>
      </c>
      <c r="G89" s="145">
        <v>0</v>
      </c>
      <c r="H89" s="145">
        <v>0</v>
      </c>
      <c r="I89" s="145">
        <v>0</v>
      </c>
      <c r="J89" s="145">
        <v>0</v>
      </c>
      <c r="K89" s="145">
        <v>0</v>
      </c>
      <c r="L89" s="145">
        <v>0</v>
      </c>
      <c r="M89" s="145">
        <v>0</v>
      </c>
      <c r="N89" s="145">
        <v>0</v>
      </c>
      <c r="O89" s="145">
        <v>0</v>
      </c>
      <c r="P89" s="145">
        <v>118847.863</v>
      </c>
      <c r="Q89" s="145">
        <v>141442.04199999999</v>
      </c>
      <c r="R89" s="145">
        <v>179641.62299999999</v>
      </c>
      <c r="S89" s="145">
        <v>135891.46659999999</v>
      </c>
      <c r="T89" s="145">
        <v>178594.53279999999</v>
      </c>
      <c r="U89" s="145">
        <v>134892.28040000005</v>
      </c>
      <c r="V89" s="145">
        <v>161169.25340000005</v>
      </c>
      <c r="W89" s="145">
        <v>139685.7506</v>
      </c>
      <c r="X89" s="145">
        <v>139677.72900000002</v>
      </c>
      <c r="Y89" s="145">
        <v>129382.50239999998</v>
      </c>
      <c r="Z89" s="145">
        <v>158220</v>
      </c>
      <c r="AA89" s="145">
        <v>122317</v>
      </c>
      <c r="AB89" s="101"/>
      <c r="AC89" s="145">
        <v>0</v>
      </c>
      <c r="AD89" s="145">
        <v>0</v>
      </c>
      <c r="AE89" s="145">
        <v>0</v>
      </c>
      <c r="AF89" s="145">
        <v>439932</v>
      </c>
      <c r="AG89" s="145">
        <v>610547.5</v>
      </c>
      <c r="AH89" s="145">
        <v>566965.69999999995</v>
      </c>
      <c r="AJ89" s="101"/>
    </row>
    <row r="90" spans="2:36" x14ac:dyDescent="0.2">
      <c r="B90" s="310" t="s">
        <v>187</v>
      </c>
      <c r="C90" s="145">
        <v>2949.5</v>
      </c>
      <c r="D90" s="145">
        <v>1646.3</v>
      </c>
      <c r="E90" s="145">
        <v>29330.2</v>
      </c>
      <c r="F90" s="145">
        <v>6755.1</v>
      </c>
      <c r="G90" s="145">
        <v>51001.584999999999</v>
      </c>
      <c r="H90" s="145">
        <v>72282.085000000006</v>
      </c>
      <c r="I90" s="145">
        <v>39881.599999999999</v>
      </c>
      <c r="J90" s="145">
        <v>-30592</v>
      </c>
      <c r="K90" s="145">
        <v>78621.195000000007</v>
      </c>
      <c r="L90" s="145">
        <v>98556.15</v>
      </c>
      <c r="M90" s="145">
        <v>39590.921000000002</v>
      </c>
      <c r="N90" s="145">
        <v>73077.292000000001</v>
      </c>
      <c r="O90" s="145">
        <v>63487.764999999999</v>
      </c>
      <c r="P90" s="145">
        <v>-108321.833</v>
      </c>
      <c r="Q90" s="145">
        <v>-52947.279000000002</v>
      </c>
      <c r="R90" s="145">
        <v>-235442.71</v>
      </c>
      <c r="S90" s="145">
        <v>-92976.377159711963</v>
      </c>
      <c r="T90" s="145">
        <v>-198124.88269019197</v>
      </c>
      <c r="U90" s="145">
        <v>-188702.51546327592</v>
      </c>
      <c r="V90" s="145">
        <v>-394515.46040678024</v>
      </c>
      <c r="W90" s="145">
        <v>-69729.961910088008</v>
      </c>
      <c r="X90" s="145">
        <v>-143009.37116591173</v>
      </c>
      <c r="Y90" s="145">
        <v>-130346.32071679959</v>
      </c>
      <c r="Z90" s="145">
        <v>-229691</v>
      </c>
      <c r="AA90" s="145">
        <v>-133044</v>
      </c>
      <c r="AB90" s="101"/>
      <c r="AC90" s="145">
        <v>40681.1</v>
      </c>
      <c r="AD90" s="145">
        <v>132573</v>
      </c>
      <c r="AE90" s="145">
        <v>289845.55800000002</v>
      </c>
      <c r="AF90" s="145">
        <v>-333224</v>
      </c>
      <c r="AG90" s="145">
        <v>-874319.22699999996</v>
      </c>
      <c r="AH90" s="145">
        <v>-572776.4</v>
      </c>
      <c r="AJ90" s="101"/>
    </row>
    <row r="91" spans="2:36" x14ac:dyDescent="0.2">
      <c r="B91" s="159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C91" s="145"/>
      <c r="AD91" s="145"/>
      <c r="AE91" s="145"/>
      <c r="AF91" s="145"/>
      <c r="AG91" s="145"/>
      <c r="AH91" s="145"/>
    </row>
    <row r="92" spans="2:36" s="169" customFormat="1" x14ac:dyDescent="0.2">
      <c r="B92" s="169" t="s">
        <v>56</v>
      </c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C92" s="179"/>
      <c r="AD92" s="179"/>
      <c r="AE92" s="179"/>
      <c r="AF92" s="179"/>
      <c r="AG92" s="179"/>
      <c r="AH92" s="179"/>
    </row>
    <row r="93" spans="2:36" s="169" customFormat="1" x14ac:dyDescent="0.2">
      <c r="B93" s="169" t="s">
        <v>188</v>
      </c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01"/>
      <c r="AC93" s="101"/>
      <c r="AD93" s="101"/>
      <c r="AE93" s="101"/>
      <c r="AF93" s="179"/>
      <c r="AG93" s="179"/>
      <c r="AH93" s="179"/>
    </row>
    <row r="94" spans="2:36" s="169" customFormat="1" x14ac:dyDescent="0.2"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01"/>
      <c r="AC94" s="101"/>
      <c r="AD94" s="101"/>
      <c r="AE94" s="101"/>
      <c r="AF94" s="179"/>
      <c r="AG94" s="179"/>
      <c r="AH94" s="179"/>
    </row>
    <row r="95" spans="2:36" s="169" customFormat="1" x14ac:dyDescent="0.2"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</row>
    <row r="96" spans="2:36" x14ac:dyDescent="0.2"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01"/>
    </row>
    <row r="97" spans="3:34" x14ac:dyDescent="0.2">
      <c r="C97" s="101"/>
      <c r="D97" s="101"/>
      <c r="E97" s="101"/>
      <c r="F97" s="101"/>
      <c r="G97" s="179"/>
      <c r="H97" s="179"/>
      <c r="I97" s="179"/>
      <c r="J97" s="179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</row>
    <row r="98" spans="3:34" x14ac:dyDescent="0.2">
      <c r="C98" s="101"/>
      <c r="D98" s="101"/>
      <c r="E98" s="101"/>
      <c r="F98" s="101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01"/>
      <c r="AC98" s="101"/>
      <c r="AD98" s="101"/>
      <c r="AE98" s="101"/>
    </row>
    <row r="99" spans="3:34" s="311" customFormat="1" x14ac:dyDescent="0.2">
      <c r="C99" s="101"/>
      <c r="D99" s="101"/>
      <c r="E99" s="101"/>
      <c r="F99" s="101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01"/>
      <c r="AC99" s="101"/>
      <c r="AD99" s="101"/>
      <c r="AE99" s="101"/>
      <c r="AF99" s="312"/>
      <c r="AG99" s="312"/>
      <c r="AH99" s="312"/>
    </row>
    <row r="100" spans="3:34" x14ac:dyDescent="0.2">
      <c r="C100" s="101"/>
      <c r="D100" s="101"/>
      <c r="E100" s="101"/>
      <c r="F100" s="101"/>
      <c r="G100" s="179"/>
      <c r="H100" s="179"/>
      <c r="K100" s="179"/>
      <c r="O100" s="179"/>
      <c r="P100" s="179"/>
      <c r="Q100" s="179"/>
      <c r="R100" s="179"/>
      <c r="W100" s="179"/>
      <c r="X100" s="179"/>
      <c r="Y100" s="179"/>
      <c r="Z100" s="179"/>
      <c r="AA100" s="179"/>
      <c r="AB100" s="101"/>
      <c r="AC100" s="101"/>
      <c r="AD100" s="101"/>
      <c r="AE100" s="101"/>
    </row>
    <row r="101" spans="3:34" x14ac:dyDescent="0.2">
      <c r="C101" s="101"/>
      <c r="D101" s="101"/>
      <c r="E101" s="101"/>
      <c r="F101" s="101"/>
      <c r="G101" s="179"/>
      <c r="H101" s="179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</row>
    <row r="102" spans="3:34" x14ac:dyDescent="0.2"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</row>
    <row r="103" spans="3:34" x14ac:dyDescent="0.2"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</row>
    <row r="104" spans="3:34" x14ac:dyDescent="0.2"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AB104" s="101"/>
      <c r="AC104" s="101"/>
      <c r="AD104" s="101"/>
      <c r="AE104" s="101"/>
    </row>
    <row r="105" spans="3:34" x14ac:dyDescent="0.2"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AB105" s="101"/>
      <c r="AC105" s="101"/>
      <c r="AD105" s="101"/>
      <c r="AE105" s="101"/>
    </row>
    <row r="106" spans="3:34" x14ac:dyDescent="0.2"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AB106" s="101"/>
      <c r="AC106" s="101"/>
      <c r="AD106" s="101"/>
      <c r="AE106" s="101"/>
    </row>
    <row r="107" spans="3:34" x14ac:dyDescent="0.2"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AB107" s="101"/>
      <c r="AC107" s="101"/>
      <c r="AD107" s="101"/>
      <c r="AE107" s="101"/>
    </row>
    <row r="108" spans="3:34" x14ac:dyDescent="0.2"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AB108" s="101"/>
      <c r="AC108" s="101"/>
      <c r="AD108" s="101"/>
      <c r="AE108" s="101"/>
    </row>
    <row r="109" spans="3:34" x14ac:dyDescent="0.2"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AB109" s="101"/>
      <c r="AC109" s="101"/>
      <c r="AD109" s="101"/>
      <c r="AE109" s="101"/>
    </row>
    <row r="110" spans="3:34" x14ac:dyDescent="0.2"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AB110" s="101"/>
      <c r="AC110" s="101"/>
      <c r="AD110" s="101"/>
      <c r="AE110" s="101"/>
    </row>
    <row r="111" spans="3:34" x14ac:dyDescent="0.2"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AB111" s="101"/>
      <c r="AC111" s="101"/>
      <c r="AD111" s="101"/>
      <c r="AE111" s="101"/>
    </row>
    <row r="112" spans="3:34" x14ac:dyDescent="0.2"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AB112" s="101"/>
      <c r="AC112" s="101"/>
      <c r="AD112" s="101"/>
      <c r="AE112" s="101"/>
    </row>
    <row r="113" spans="3:31" x14ac:dyDescent="0.2"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</row>
    <row r="114" spans="3:31" x14ac:dyDescent="0.2">
      <c r="C114" s="101"/>
    </row>
    <row r="115" spans="3:31" x14ac:dyDescent="0.2">
      <c r="C115" s="101"/>
    </row>
  </sheetData>
  <mergeCells count="12">
    <mergeCell ref="AH6:AH7"/>
    <mergeCell ref="C6:F6"/>
    <mergeCell ref="G6:J6"/>
    <mergeCell ref="K6:N6"/>
    <mergeCell ref="O6:R6"/>
    <mergeCell ref="S6:V6"/>
    <mergeCell ref="W6:Z6"/>
    <mergeCell ref="AC6:AC7"/>
    <mergeCell ref="AD6:AD7"/>
    <mergeCell ref="AE6:AE7"/>
    <mergeCell ref="AF6:AF7"/>
    <mergeCell ref="AG6:AG7"/>
  </mergeCells>
  <pageMargins left="0.7" right="0.7" top="0.75" bottom="0.75" header="0.3" footer="0.3"/>
  <pageSetup paperSize="8" scale="5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4:AA76"/>
  <sheetViews>
    <sheetView zoomScaleNormal="100" workbookViewId="0">
      <pane xSplit="2" ySplit="7" topLeftCell="R8" activePane="bottomRight" state="frozen"/>
      <selection activeCell="AH21" sqref="AH21"/>
      <selection pane="topRight" activeCell="AH21" sqref="AH21"/>
      <selection pane="bottomLeft" activeCell="AH21" sqref="AH21"/>
      <selection pane="bottomRight" activeCell="AB17" sqref="AB17"/>
    </sheetView>
  </sheetViews>
  <sheetFormatPr defaultRowHeight="12.75" x14ac:dyDescent="0.2"/>
  <cols>
    <col min="1" max="1" width="3.28515625" style="94" customWidth="1"/>
    <col min="2" max="2" width="57.5703125" style="94" customWidth="1"/>
    <col min="3" max="10" width="11.5703125" style="94" hidden="1" customWidth="1"/>
    <col min="11" max="27" width="11.5703125" style="94" customWidth="1"/>
    <col min="28" max="16384" width="9.140625" style="94"/>
  </cols>
  <sheetData>
    <row r="4" spans="2:27" x14ac:dyDescent="0.2">
      <c r="B4" s="133" t="s">
        <v>122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</row>
    <row r="5" spans="2:27" x14ac:dyDescent="0.2">
      <c r="B5" s="133" t="s">
        <v>189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</row>
    <row r="6" spans="2:27" x14ac:dyDescent="0.2">
      <c r="B6" s="301"/>
      <c r="C6" s="388">
        <v>2013</v>
      </c>
      <c r="D6" s="388"/>
      <c r="E6" s="388"/>
      <c r="F6" s="388"/>
      <c r="G6" s="389">
        <v>2014</v>
      </c>
      <c r="H6" s="389"/>
      <c r="I6" s="389"/>
      <c r="J6" s="389"/>
      <c r="K6" s="390">
        <v>2015</v>
      </c>
      <c r="L6" s="390"/>
      <c r="M6" s="390"/>
      <c r="N6" s="390"/>
      <c r="O6" s="391">
        <v>2016</v>
      </c>
      <c r="P6" s="391"/>
      <c r="Q6" s="391"/>
      <c r="R6" s="391"/>
      <c r="S6" s="392">
        <v>2017</v>
      </c>
      <c r="T6" s="392"/>
      <c r="U6" s="392"/>
      <c r="V6" s="392"/>
      <c r="W6" s="416">
        <v>2018</v>
      </c>
      <c r="X6" s="417"/>
      <c r="Y6" s="417"/>
      <c r="Z6" s="417"/>
      <c r="AA6" s="244">
        <v>2019</v>
      </c>
    </row>
    <row r="7" spans="2:27" x14ac:dyDescent="0.2">
      <c r="B7" s="303" t="s">
        <v>124</v>
      </c>
      <c r="C7" s="136" t="s">
        <v>10</v>
      </c>
      <c r="D7" s="136" t="s">
        <v>11</v>
      </c>
      <c r="E7" s="136" t="s">
        <v>12</v>
      </c>
      <c r="F7" s="136" t="s">
        <v>13</v>
      </c>
      <c r="G7" s="137" t="s">
        <v>10</v>
      </c>
      <c r="H7" s="137" t="s">
        <v>11</v>
      </c>
      <c r="I7" s="137" t="s">
        <v>12</v>
      </c>
      <c r="J7" s="137" t="s">
        <v>13</v>
      </c>
      <c r="K7" s="138" t="s">
        <v>10</v>
      </c>
      <c r="L7" s="138" t="s">
        <v>11</v>
      </c>
      <c r="M7" s="138" t="s">
        <v>12</v>
      </c>
      <c r="N7" s="138" t="s">
        <v>13</v>
      </c>
      <c r="O7" s="139" t="s">
        <v>10</v>
      </c>
      <c r="P7" s="139" t="s">
        <v>11</v>
      </c>
      <c r="Q7" s="139" t="s">
        <v>12</v>
      </c>
      <c r="R7" s="139" t="s">
        <v>13</v>
      </c>
      <c r="S7" s="140" t="s">
        <v>10</v>
      </c>
      <c r="T7" s="140" t="s">
        <v>11</v>
      </c>
      <c r="U7" s="140" t="s">
        <v>12</v>
      </c>
      <c r="V7" s="140" t="s">
        <v>13</v>
      </c>
      <c r="W7" s="141" t="s">
        <v>10</v>
      </c>
      <c r="X7" s="141" t="s">
        <v>11</v>
      </c>
      <c r="Y7" s="141" t="s">
        <v>12</v>
      </c>
      <c r="Z7" s="141" t="s">
        <v>339</v>
      </c>
      <c r="AA7" s="244" t="s">
        <v>10</v>
      </c>
    </row>
    <row r="8" spans="2:27" x14ac:dyDescent="0.2">
      <c r="B8" s="304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</row>
    <row r="9" spans="2:27" x14ac:dyDescent="0.2">
      <c r="B9" s="304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</row>
    <row r="10" spans="2:27" x14ac:dyDescent="0.2">
      <c r="B10" s="301" t="s">
        <v>190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</row>
    <row r="11" spans="2:27" x14ac:dyDescent="0.2">
      <c r="B11" s="301" t="s">
        <v>191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</row>
    <row r="12" spans="2:27" x14ac:dyDescent="0.2">
      <c r="B12" s="305" t="s">
        <v>192</v>
      </c>
      <c r="C12" s="145">
        <v>8517760</v>
      </c>
      <c r="D12" s="145">
        <v>8529721</v>
      </c>
      <c r="E12" s="145">
        <v>8537208</v>
      </c>
      <c r="F12" s="145">
        <v>8540663</v>
      </c>
      <c r="G12" s="145">
        <v>8547598</v>
      </c>
      <c r="H12" s="145">
        <v>8565794</v>
      </c>
      <c r="I12" s="145">
        <v>8575791</v>
      </c>
      <c r="J12" s="145">
        <v>8582017</v>
      </c>
      <c r="K12" s="145">
        <v>8592462</v>
      </c>
      <c r="L12" s="145">
        <v>8607578</v>
      </c>
      <c r="M12" s="145">
        <v>8706062</v>
      </c>
      <c r="N12" s="145">
        <v>8816858</v>
      </c>
      <c r="O12" s="145">
        <v>8822475</v>
      </c>
      <c r="P12" s="145">
        <v>8823444</v>
      </c>
      <c r="Q12" s="145">
        <v>8926205</v>
      </c>
      <c r="R12" s="145">
        <v>8971415</v>
      </c>
      <c r="S12" s="145">
        <v>13060657</v>
      </c>
      <c r="T12" s="145">
        <v>13063008</v>
      </c>
      <c r="U12" s="145">
        <v>13176972</v>
      </c>
      <c r="V12" s="145">
        <v>13407253</v>
      </c>
      <c r="W12" s="145">
        <v>13413476</v>
      </c>
      <c r="X12" s="145">
        <v>13417939</v>
      </c>
      <c r="Y12" s="145">
        <v>13497290</v>
      </c>
      <c r="Z12" s="145">
        <v>13502368</v>
      </c>
      <c r="AA12" s="145">
        <v>13508666</v>
      </c>
    </row>
    <row r="13" spans="2:27" x14ac:dyDescent="0.2">
      <c r="B13" s="305" t="s">
        <v>193</v>
      </c>
      <c r="C13" s="145">
        <v>2131197</v>
      </c>
      <c r="D13" s="145">
        <v>2178912</v>
      </c>
      <c r="E13" s="145">
        <v>2208605</v>
      </c>
      <c r="F13" s="145">
        <v>2223076</v>
      </c>
      <c r="G13" s="145">
        <v>2256230</v>
      </c>
      <c r="H13" s="145">
        <v>2362005</v>
      </c>
      <c r="I13" s="145">
        <v>2372563</v>
      </c>
      <c r="J13" s="145">
        <v>2398794</v>
      </c>
      <c r="K13" s="145">
        <v>2439980</v>
      </c>
      <c r="L13" s="145">
        <v>2490619</v>
      </c>
      <c r="M13" s="145">
        <v>2983161</v>
      </c>
      <c r="N13" s="145">
        <v>3485891</v>
      </c>
      <c r="O13" s="145">
        <v>3505914</v>
      </c>
      <c r="P13" s="145">
        <v>3509442</v>
      </c>
      <c r="Q13" s="145">
        <v>3906986</v>
      </c>
      <c r="R13" s="145">
        <v>4081106</v>
      </c>
      <c r="S13" s="145">
        <v>0</v>
      </c>
      <c r="T13" s="145">
        <v>0</v>
      </c>
      <c r="U13" s="145">
        <v>0</v>
      </c>
      <c r="V13" s="145">
        <v>0</v>
      </c>
      <c r="W13" s="145">
        <v>0</v>
      </c>
      <c r="X13" s="145">
        <v>0</v>
      </c>
      <c r="Y13" s="145">
        <v>0</v>
      </c>
      <c r="Z13" s="145">
        <v>0</v>
      </c>
      <c r="AA13" s="145">
        <v>0</v>
      </c>
    </row>
    <row r="14" spans="2:27" x14ac:dyDescent="0.2">
      <c r="B14" s="305" t="s">
        <v>194</v>
      </c>
      <c r="C14" s="145">
        <v>10180803</v>
      </c>
      <c r="D14" s="145">
        <v>8540401</v>
      </c>
      <c r="E14" s="145">
        <v>8213801</v>
      </c>
      <c r="F14" s="145">
        <v>8857846</v>
      </c>
      <c r="G14" s="145">
        <v>9531492</v>
      </c>
      <c r="H14" s="145">
        <v>8496981</v>
      </c>
      <c r="I14" s="145">
        <v>8782357</v>
      </c>
      <c r="J14" s="145">
        <v>9780038</v>
      </c>
      <c r="K14" s="145">
        <v>10712531</v>
      </c>
      <c r="L14" s="145">
        <v>10109319</v>
      </c>
      <c r="M14" s="145">
        <v>11407268</v>
      </c>
      <c r="N14" s="145">
        <v>11222520</v>
      </c>
      <c r="O14" s="145">
        <v>10723014</v>
      </c>
      <c r="P14" s="145">
        <v>10214593</v>
      </c>
      <c r="Q14" s="145">
        <v>10562352</v>
      </c>
      <c r="R14" s="145">
        <v>10528131</v>
      </c>
      <c r="S14" s="145">
        <v>12558220</v>
      </c>
      <c r="T14" s="145">
        <v>12530570</v>
      </c>
      <c r="U14" s="145">
        <v>11890434</v>
      </c>
      <c r="V14" s="145">
        <v>11323883</v>
      </c>
      <c r="W14" s="145">
        <v>9966388</v>
      </c>
      <c r="X14" s="145">
        <v>6739153</v>
      </c>
      <c r="Y14" s="145">
        <v>5624036</v>
      </c>
      <c r="Z14" s="145">
        <v>3974431</v>
      </c>
      <c r="AA14" s="145">
        <v>3353602</v>
      </c>
    </row>
    <row r="15" spans="2:27" x14ac:dyDescent="0.2">
      <c r="B15" s="305" t="s">
        <v>195</v>
      </c>
      <c r="C15" s="158">
        <v>20829760</v>
      </c>
      <c r="D15" s="158">
        <v>19249034</v>
      </c>
      <c r="E15" s="158">
        <v>18959614</v>
      </c>
      <c r="F15" s="158">
        <v>19621585</v>
      </c>
      <c r="G15" s="158">
        <v>20335320</v>
      </c>
      <c r="H15" s="158">
        <v>19424780</v>
      </c>
      <c r="I15" s="158">
        <v>19730711</v>
      </c>
      <c r="J15" s="158">
        <v>20760849</v>
      </c>
      <c r="K15" s="158">
        <v>21744973</v>
      </c>
      <c r="L15" s="158">
        <v>21207516</v>
      </c>
      <c r="M15" s="158">
        <v>23096491</v>
      </c>
      <c r="N15" s="158">
        <v>23525269</v>
      </c>
      <c r="O15" s="158">
        <v>23051403</v>
      </c>
      <c r="P15" s="158">
        <v>22547479</v>
      </c>
      <c r="Q15" s="158">
        <v>23395543</v>
      </c>
      <c r="R15" s="158">
        <v>23580652</v>
      </c>
      <c r="S15" s="158">
        <v>25618877</v>
      </c>
      <c r="T15" s="158">
        <v>25593578</v>
      </c>
      <c r="U15" s="158">
        <v>25067406</v>
      </c>
      <c r="V15" s="158">
        <v>24731136</v>
      </c>
      <c r="W15" s="158">
        <v>23379864</v>
      </c>
      <c r="X15" s="158">
        <v>20157092</v>
      </c>
      <c r="Y15" s="158">
        <v>19121326</v>
      </c>
      <c r="Z15" s="158">
        <v>17476799</v>
      </c>
      <c r="AA15" s="158">
        <v>16862268</v>
      </c>
    </row>
    <row r="16" spans="2:27" x14ac:dyDescent="0.2">
      <c r="B16" s="305" t="s">
        <v>196</v>
      </c>
      <c r="C16" s="145">
        <v>1999137</v>
      </c>
      <c r="D16" s="145">
        <v>1951434</v>
      </c>
      <c r="E16" s="145">
        <v>1823189</v>
      </c>
      <c r="F16" s="145">
        <v>1757486</v>
      </c>
      <c r="G16" s="145">
        <v>1725228</v>
      </c>
      <c r="H16" s="145">
        <v>1519634</v>
      </c>
      <c r="I16" s="145">
        <v>1699559</v>
      </c>
      <c r="J16" s="145">
        <v>1821483</v>
      </c>
      <c r="K16" s="145">
        <v>1824936</v>
      </c>
      <c r="L16" s="145">
        <v>1850064</v>
      </c>
      <c r="M16" s="145">
        <v>2096436</v>
      </c>
      <c r="N16" s="145">
        <v>2199075</v>
      </c>
      <c r="O16" s="145">
        <v>2126227</v>
      </c>
      <c r="P16" s="145">
        <v>3781607</v>
      </c>
      <c r="Q16" s="145">
        <v>3945551</v>
      </c>
      <c r="R16" s="145">
        <v>5037449</v>
      </c>
      <c r="S16" s="145">
        <v>5635446</v>
      </c>
      <c r="T16" s="145">
        <v>6129845</v>
      </c>
      <c r="U16" s="145">
        <v>6059525</v>
      </c>
      <c r="V16" s="145">
        <v>5773447</v>
      </c>
      <c r="W16" s="145">
        <v>5536941</v>
      </c>
      <c r="X16" s="145">
        <v>5722453</v>
      </c>
      <c r="Y16" s="145">
        <v>5643333</v>
      </c>
      <c r="Z16" s="145">
        <v>5737907</v>
      </c>
      <c r="AA16" s="145">
        <v>5801685</v>
      </c>
    </row>
    <row r="17" spans="2:27" x14ac:dyDescent="0.2">
      <c r="B17" s="305" t="s">
        <v>197</v>
      </c>
      <c r="C17" s="313">
        <v>22828897</v>
      </c>
      <c r="D17" s="313">
        <v>21200468</v>
      </c>
      <c r="E17" s="313">
        <v>20782803</v>
      </c>
      <c r="F17" s="313">
        <v>21379071</v>
      </c>
      <c r="G17" s="313">
        <v>22060548</v>
      </c>
      <c r="H17" s="313">
        <v>20944414</v>
      </c>
      <c r="I17" s="313">
        <v>21430270</v>
      </c>
      <c r="J17" s="313">
        <v>22582332</v>
      </c>
      <c r="K17" s="313">
        <v>23569909</v>
      </c>
      <c r="L17" s="313">
        <v>23057580</v>
      </c>
      <c r="M17" s="313">
        <v>25192927</v>
      </c>
      <c r="N17" s="313">
        <v>25724344</v>
      </c>
      <c r="O17" s="313">
        <v>25177630</v>
      </c>
      <c r="P17" s="313">
        <v>26329086</v>
      </c>
      <c r="Q17" s="313">
        <v>27341094</v>
      </c>
      <c r="R17" s="313">
        <v>28618101</v>
      </c>
      <c r="S17" s="313">
        <v>31254323</v>
      </c>
      <c r="T17" s="313">
        <v>31723423</v>
      </c>
      <c r="U17" s="313">
        <v>31126931</v>
      </c>
      <c r="V17" s="313">
        <v>30504583</v>
      </c>
      <c r="W17" s="313">
        <v>28916805</v>
      </c>
      <c r="X17" s="313">
        <v>25879545</v>
      </c>
      <c r="Y17" s="313">
        <v>24764659</v>
      </c>
      <c r="Z17" s="313">
        <v>23214706</v>
      </c>
      <c r="AA17" s="313">
        <v>22663953</v>
      </c>
    </row>
    <row r="18" spans="2:27" x14ac:dyDescent="0.2">
      <c r="B18" s="314" t="s">
        <v>198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</row>
    <row r="19" spans="2:27" x14ac:dyDescent="0.2">
      <c r="B19" s="304" t="s">
        <v>199</v>
      </c>
      <c r="C19" s="145">
        <v>11217621</v>
      </c>
      <c r="D19" s="145">
        <v>11919559</v>
      </c>
      <c r="E19" s="145">
        <v>11935990</v>
      </c>
      <c r="F19" s="145">
        <v>11752387</v>
      </c>
      <c r="G19" s="145">
        <v>12558433</v>
      </c>
      <c r="H19" s="145">
        <v>12436295</v>
      </c>
      <c r="I19" s="145">
        <v>11639494</v>
      </c>
      <c r="J19" s="145">
        <v>11944694</v>
      </c>
      <c r="K19" s="145">
        <v>11871761</v>
      </c>
      <c r="L19" s="145">
        <v>11650401</v>
      </c>
      <c r="M19" s="145">
        <v>11774867</v>
      </c>
      <c r="N19" s="145">
        <v>14044656</v>
      </c>
      <c r="O19" s="145">
        <v>15860832</v>
      </c>
      <c r="P19" s="145">
        <v>14976065</v>
      </c>
      <c r="Q19" s="145">
        <v>13781555</v>
      </c>
      <c r="R19" s="145">
        <v>15135472</v>
      </c>
      <c r="S19" s="145">
        <v>14482745</v>
      </c>
      <c r="T19" s="145">
        <v>14292233</v>
      </c>
      <c r="U19" s="145">
        <v>15006768</v>
      </c>
      <c r="V19" s="145">
        <v>14796319</v>
      </c>
      <c r="W19" s="145">
        <v>14647986</v>
      </c>
      <c r="X19" s="145">
        <v>15411108</v>
      </c>
      <c r="Y19" s="145">
        <v>14503375</v>
      </c>
      <c r="Z19" s="145">
        <v>14646553</v>
      </c>
      <c r="AA19" s="145">
        <v>14721240</v>
      </c>
    </row>
    <row r="20" spans="2:27" x14ac:dyDescent="0.2">
      <c r="B20" s="304" t="s">
        <v>200</v>
      </c>
      <c r="C20" s="145">
        <v>168034</v>
      </c>
      <c r="D20" s="145">
        <v>113892</v>
      </c>
      <c r="E20" s="145">
        <v>113099</v>
      </c>
      <c r="F20" s="145">
        <v>109384</v>
      </c>
      <c r="G20" s="145">
        <v>117176</v>
      </c>
      <c r="H20" s="145">
        <v>119026</v>
      </c>
      <c r="I20" s="145">
        <v>83800</v>
      </c>
      <c r="J20" s="145">
        <v>22676</v>
      </c>
      <c r="K20" s="145">
        <v>11127</v>
      </c>
      <c r="L20" s="145">
        <v>9623</v>
      </c>
      <c r="M20" s="145">
        <v>2559</v>
      </c>
      <c r="N20" s="145">
        <v>743</v>
      </c>
      <c r="O20" s="145">
        <v>1413</v>
      </c>
      <c r="P20" s="145">
        <v>1295</v>
      </c>
      <c r="Q20" s="145">
        <v>535</v>
      </c>
      <c r="R20" s="145">
        <v>1165857</v>
      </c>
      <c r="S20" s="145">
        <v>1177711</v>
      </c>
      <c r="T20" s="145">
        <v>1212201</v>
      </c>
      <c r="U20" s="145">
        <v>1325640</v>
      </c>
      <c r="V20" s="145">
        <v>1441161</v>
      </c>
      <c r="W20" s="145">
        <v>1667902</v>
      </c>
      <c r="X20" s="145">
        <v>1558314</v>
      </c>
      <c r="Y20" s="145">
        <v>1519720</v>
      </c>
      <c r="Z20" s="145">
        <v>1698722</v>
      </c>
      <c r="AA20" s="145">
        <v>1685376</v>
      </c>
    </row>
    <row r="21" spans="2:27" x14ac:dyDescent="0.2">
      <c r="B21" s="304" t="s">
        <v>201</v>
      </c>
      <c r="C21" s="145">
        <v>289857</v>
      </c>
      <c r="D21" s="145">
        <v>282987</v>
      </c>
      <c r="E21" s="145">
        <v>274970</v>
      </c>
      <c r="F21" s="145">
        <v>271585</v>
      </c>
      <c r="G21" s="145">
        <v>259833</v>
      </c>
      <c r="H21" s="145">
        <v>319279</v>
      </c>
      <c r="I21" s="145">
        <v>306298</v>
      </c>
      <c r="J21" s="145">
        <v>254304</v>
      </c>
      <c r="K21" s="145">
        <v>249766</v>
      </c>
      <c r="L21" s="145">
        <v>237091</v>
      </c>
      <c r="M21" s="145">
        <v>234499</v>
      </c>
      <c r="N21" s="145">
        <v>223414</v>
      </c>
      <c r="O21" s="145">
        <v>259962</v>
      </c>
      <c r="P21" s="145">
        <v>233995</v>
      </c>
      <c r="Q21" s="145">
        <v>224707</v>
      </c>
      <c r="R21" s="145">
        <v>245894</v>
      </c>
      <c r="S21" s="145">
        <v>234167</v>
      </c>
      <c r="T21" s="145">
        <v>222359</v>
      </c>
      <c r="U21" s="145">
        <v>212083</v>
      </c>
      <c r="V21" s="145">
        <v>270915</v>
      </c>
      <c r="W21" s="145">
        <v>321942</v>
      </c>
      <c r="X21" s="145">
        <v>329095</v>
      </c>
      <c r="Y21" s="145">
        <v>385386</v>
      </c>
      <c r="Z21" s="145">
        <v>363196</v>
      </c>
      <c r="AA21" s="145">
        <v>345297</v>
      </c>
    </row>
    <row r="22" spans="2:27" x14ac:dyDescent="0.2">
      <c r="B22" s="304" t="s">
        <v>202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>
        <v>643830</v>
      </c>
      <c r="O22" s="145"/>
      <c r="P22" s="145"/>
      <c r="Q22" s="145"/>
      <c r="R22" s="145">
        <v>1053855</v>
      </c>
      <c r="S22" s="145">
        <v>1015592</v>
      </c>
      <c r="T22" s="145">
        <v>950960</v>
      </c>
      <c r="U22" s="145">
        <v>891290</v>
      </c>
      <c r="V22" s="145">
        <v>817073</v>
      </c>
      <c r="W22" s="145">
        <v>740754</v>
      </c>
      <c r="X22" s="145">
        <v>713578</v>
      </c>
      <c r="Y22" s="145">
        <v>674066</v>
      </c>
      <c r="Z22" s="145">
        <v>663228</v>
      </c>
      <c r="AA22" s="145">
        <v>635206</v>
      </c>
    </row>
    <row r="23" spans="2:27" x14ac:dyDescent="0.2">
      <c r="B23" s="304" t="s">
        <v>203</v>
      </c>
      <c r="C23" s="145">
        <v>111303</v>
      </c>
      <c r="D23" s="145">
        <v>75978</v>
      </c>
      <c r="E23" s="145">
        <v>69981</v>
      </c>
      <c r="F23" s="145">
        <v>72119</v>
      </c>
      <c r="G23" s="145">
        <v>77974</v>
      </c>
      <c r="H23" s="145">
        <v>83201</v>
      </c>
      <c r="I23" s="145">
        <v>84729</v>
      </c>
      <c r="J23" s="145">
        <v>1793891</v>
      </c>
      <c r="K23" s="145">
        <v>1801562</v>
      </c>
      <c r="L23" s="145">
        <v>1812928</v>
      </c>
      <c r="M23" s="145">
        <v>1426928</v>
      </c>
      <c r="N23" s="145">
        <v>764667</v>
      </c>
      <c r="O23" s="145">
        <v>1337704</v>
      </c>
      <c r="P23" s="145">
        <v>2796051</v>
      </c>
      <c r="Q23" s="145">
        <v>2769702</v>
      </c>
      <c r="R23" s="145">
        <v>1581353</v>
      </c>
      <c r="S23" s="145">
        <v>1546319</v>
      </c>
      <c r="T23" s="145">
        <v>1595821</v>
      </c>
      <c r="U23" s="145">
        <v>1548583</v>
      </c>
      <c r="V23" s="145">
        <v>1644197</v>
      </c>
      <c r="W23" s="145">
        <v>1688699</v>
      </c>
      <c r="X23" s="145">
        <v>1921888</v>
      </c>
      <c r="Y23" s="145">
        <v>2214120</v>
      </c>
      <c r="Z23" s="145">
        <v>2987844</v>
      </c>
      <c r="AA23" s="145">
        <v>377900</v>
      </c>
    </row>
    <row r="24" spans="2:27" x14ac:dyDescent="0.2">
      <c r="B24" s="304" t="s">
        <v>336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45">
        <v>0</v>
      </c>
      <c r="AA24" s="145">
        <v>6420788</v>
      </c>
    </row>
    <row r="25" spans="2:27" x14ac:dyDescent="0.2">
      <c r="B25" s="304" t="s">
        <v>204</v>
      </c>
      <c r="C25" s="145">
        <v>353328</v>
      </c>
      <c r="D25" s="145">
        <v>373849</v>
      </c>
      <c r="E25" s="145">
        <v>367857</v>
      </c>
      <c r="F25" s="145">
        <v>293102</v>
      </c>
      <c r="G25" s="145">
        <v>362295</v>
      </c>
      <c r="H25" s="145">
        <v>328721</v>
      </c>
      <c r="I25" s="145">
        <v>317517</v>
      </c>
      <c r="J25" s="145">
        <v>295005</v>
      </c>
      <c r="K25" s="145">
        <v>304450</v>
      </c>
      <c r="L25" s="145">
        <v>315084</v>
      </c>
      <c r="M25" s="145">
        <v>340959</v>
      </c>
      <c r="N25" s="145">
        <v>417574</v>
      </c>
      <c r="O25" s="145">
        <v>391655</v>
      </c>
      <c r="P25" s="145">
        <v>475802</v>
      </c>
      <c r="Q25" s="145">
        <v>484588</v>
      </c>
      <c r="R25" s="145">
        <v>493954</v>
      </c>
      <c r="S25" s="145">
        <v>508397</v>
      </c>
      <c r="T25" s="145">
        <v>478679</v>
      </c>
      <c r="U25" s="145">
        <v>514488</v>
      </c>
      <c r="V25" s="145">
        <v>468920</v>
      </c>
      <c r="W25" s="145">
        <v>459567</v>
      </c>
      <c r="X25" s="145">
        <v>466220</v>
      </c>
      <c r="Y25" s="145">
        <v>483458</v>
      </c>
      <c r="Z25" s="145">
        <v>487394</v>
      </c>
      <c r="AA25" s="145">
        <v>504576</v>
      </c>
    </row>
    <row r="26" spans="2:27" x14ac:dyDescent="0.2">
      <c r="B26" s="304" t="s">
        <v>205</v>
      </c>
      <c r="C26" s="145">
        <v>1486721</v>
      </c>
      <c r="D26" s="145">
        <v>1503891</v>
      </c>
      <c r="E26" s="145">
        <v>1497408</v>
      </c>
      <c r="F26" s="145">
        <v>1578687</v>
      </c>
      <c r="G26" s="145">
        <v>2182260</v>
      </c>
      <c r="H26" s="145">
        <v>1688394</v>
      </c>
      <c r="I26" s="145">
        <v>1587072</v>
      </c>
      <c r="J26" s="145">
        <v>1654298</v>
      </c>
      <c r="K26" s="145">
        <v>1617669</v>
      </c>
      <c r="L26" s="145">
        <v>1583989</v>
      </c>
      <c r="M26" s="145">
        <v>1658119</v>
      </c>
      <c r="N26" s="145">
        <v>1809316</v>
      </c>
      <c r="O26" s="145">
        <v>1696780</v>
      </c>
      <c r="P26" s="145">
        <v>2429958</v>
      </c>
      <c r="Q26" s="145">
        <v>2497828</v>
      </c>
      <c r="R26" s="145">
        <v>2195955</v>
      </c>
      <c r="S26" s="145">
        <v>2117243</v>
      </c>
      <c r="T26" s="145">
        <v>1791431</v>
      </c>
      <c r="U26" s="145">
        <v>1882943</v>
      </c>
      <c r="V26" s="145">
        <v>1672496</v>
      </c>
      <c r="W26" s="145">
        <v>1618075</v>
      </c>
      <c r="X26" s="145">
        <v>1677561</v>
      </c>
      <c r="Y26" s="145">
        <v>1677063</v>
      </c>
      <c r="Z26" s="145">
        <v>1391214</v>
      </c>
      <c r="AA26" s="145">
        <v>1368715</v>
      </c>
    </row>
    <row r="27" spans="2:27" x14ac:dyDescent="0.2">
      <c r="B27" s="304" t="s">
        <v>206</v>
      </c>
      <c r="C27" s="313">
        <v>13626864</v>
      </c>
      <c r="D27" s="313">
        <v>14270156</v>
      </c>
      <c r="E27" s="313">
        <v>14259305</v>
      </c>
      <c r="F27" s="313">
        <v>14077264</v>
      </c>
      <c r="G27" s="313">
        <v>15557971</v>
      </c>
      <c r="H27" s="313">
        <v>14974916</v>
      </c>
      <c r="I27" s="313">
        <v>14018910</v>
      </c>
      <c r="J27" s="313">
        <v>15964868</v>
      </c>
      <c r="K27" s="313">
        <v>15856335</v>
      </c>
      <c r="L27" s="313">
        <v>15609116</v>
      </c>
      <c r="M27" s="313">
        <v>15437931</v>
      </c>
      <c r="N27" s="313">
        <v>17904200</v>
      </c>
      <c r="O27" s="313">
        <v>19548346</v>
      </c>
      <c r="P27" s="313">
        <v>20913166</v>
      </c>
      <c r="Q27" s="313">
        <v>19758915</v>
      </c>
      <c r="R27" s="313">
        <v>21872340</v>
      </c>
      <c r="S27" s="313">
        <v>21082174</v>
      </c>
      <c r="T27" s="313">
        <v>20543684</v>
      </c>
      <c r="U27" s="313">
        <v>21381795</v>
      </c>
      <c r="V27" s="313">
        <v>21111081</v>
      </c>
      <c r="W27" s="313">
        <v>21144925</v>
      </c>
      <c r="X27" s="313">
        <v>22077764</v>
      </c>
      <c r="Y27" s="313">
        <v>21457188</v>
      </c>
      <c r="Z27" s="313">
        <v>22238151</v>
      </c>
      <c r="AA27" s="313">
        <v>26059098</v>
      </c>
    </row>
    <row r="28" spans="2:27" ht="13.5" thickBot="1" x14ac:dyDescent="0.25">
      <c r="B28" s="304"/>
      <c r="C28" s="315">
        <v>36455761</v>
      </c>
      <c r="D28" s="315">
        <v>35470624</v>
      </c>
      <c r="E28" s="315">
        <v>35042108</v>
      </c>
      <c r="F28" s="315">
        <v>35456335</v>
      </c>
      <c r="G28" s="315">
        <v>37618519</v>
      </c>
      <c r="H28" s="315">
        <v>35919330</v>
      </c>
      <c r="I28" s="315">
        <v>35449180</v>
      </c>
      <c r="J28" s="315">
        <v>38547200</v>
      </c>
      <c r="K28" s="315">
        <v>39426244</v>
      </c>
      <c r="L28" s="315">
        <v>38666696</v>
      </c>
      <c r="M28" s="315">
        <v>40630858</v>
      </c>
      <c r="N28" s="315">
        <v>43628544</v>
      </c>
      <c r="O28" s="315">
        <v>44725976</v>
      </c>
      <c r="P28" s="315">
        <v>47242252</v>
      </c>
      <c r="Q28" s="315">
        <v>47100009</v>
      </c>
      <c r="R28" s="315">
        <v>50490441</v>
      </c>
      <c r="S28" s="315">
        <v>52336497</v>
      </c>
      <c r="T28" s="315">
        <v>52267107</v>
      </c>
      <c r="U28" s="315">
        <v>52508726</v>
      </c>
      <c r="V28" s="315">
        <v>51615664</v>
      </c>
      <c r="W28" s="315">
        <v>50061730</v>
      </c>
      <c r="X28" s="315">
        <v>47957309</v>
      </c>
      <c r="Y28" s="315">
        <v>46221847</v>
      </c>
      <c r="Z28" s="315">
        <v>45452857</v>
      </c>
      <c r="AA28" s="315">
        <v>48723051</v>
      </c>
    </row>
    <row r="29" spans="2:27" ht="13.5" thickTop="1" x14ac:dyDescent="0.2">
      <c r="B29" s="304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</row>
    <row r="30" spans="2:27" x14ac:dyDescent="0.2">
      <c r="B30" s="301" t="s">
        <v>207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</row>
    <row r="31" spans="2:27" x14ac:dyDescent="0.2">
      <c r="B31" s="305" t="s">
        <v>208</v>
      </c>
      <c r="C31" s="145">
        <v>8951797</v>
      </c>
      <c r="D31" s="145">
        <v>9084932</v>
      </c>
      <c r="E31" s="145">
        <v>9462661</v>
      </c>
      <c r="F31" s="145">
        <v>9548554</v>
      </c>
      <c r="G31" s="145">
        <v>13419709</v>
      </c>
      <c r="H31" s="145">
        <v>12642811</v>
      </c>
      <c r="I31" s="145">
        <v>12734986</v>
      </c>
      <c r="J31" s="145">
        <v>12977621</v>
      </c>
      <c r="K31" s="145">
        <v>13094500</v>
      </c>
      <c r="L31" s="145">
        <v>13174144</v>
      </c>
      <c r="M31" s="145">
        <v>13735383</v>
      </c>
      <c r="N31" s="145">
        <v>14206485</v>
      </c>
      <c r="O31" s="145">
        <v>13730506</v>
      </c>
      <c r="P31" s="145">
        <v>20310066</v>
      </c>
      <c r="Q31" s="145">
        <v>20510812</v>
      </c>
      <c r="R31" s="145">
        <v>23406105</v>
      </c>
      <c r="S31" s="145">
        <v>23097860</v>
      </c>
      <c r="T31" s="145">
        <v>22843969</v>
      </c>
      <c r="U31" s="145">
        <v>22818299</v>
      </c>
      <c r="V31" s="145">
        <v>22176286</v>
      </c>
      <c r="W31" s="145">
        <v>21617930</v>
      </c>
      <c r="X31" s="145">
        <v>21429033</v>
      </c>
      <c r="Y31" s="145">
        <v>21247739</v>
      </c>
      <c r="Z31" s="145">
        <v>20926703</v>
      </c>
      <c r="AA31" s="145">
        <v>20630873</v>
      </c>
    </row>
    <row r="32" spans="2:27" x14ac:dyDescent="0.2">
      <c r="B32" s="305" t="s">
        <v>209</v>
      </c>
      <c r="C32" s="145"/>
      <c r="D32" s="145"/>
      <c r="E32" s="145"/>
      <c r="F32" s="145"/>
      <c r="G32" s="145"/>
      <c r="H32" s="145"/>
      <c r="I32" s="145"/>
      <c r="J32" s="145"/>
      <c r="K32" s="145">
        <v>0</v>
      </c>
      <c r="L32" s="145">
        <v>0</v>
      </c>
      <c r="M32" s="145">
        <v>0</v>
      </c>
      <c r="N32" s="145">
        <v>0</v>
      </c>
      <c r="O32" s="145">
        <v>0</v>
      </c>
      <c r="P32" s="145">
        <v>0</v>
      </c>
      <c r="Q32" s="145">
        <v>0</v>
      </c>
      <c r="R32" s="145">
        <v>0</v>
      </c>
      <c r="S32" s="145">
        <v>0</v>
      </c>
      <c r="T32" s="145">
        <v>0</v>
      </c>
      <c r="U32" s="145">
        <v>0</v>
      </c>
      <c r="V32" s="145">
        <v>0</v>
      </c>
      <c r="W32" s="145">
        <v>0</v>
      </c>
      <c r="X32" s="145">
        <v>0</v>
      </c>
      <c r="Y32" s="145">
        <v>0</v>
      </c>
      <c r="Z32" s="145">
        <v>108503</v>
      </c>
      <c r="AA32" s="145">
        <v>136502</v>
      </c>
    </row>
    <row r="33" spans="2:27" x14ac:dyDescent="0.2">
      <c r="B33" s="305" t="s">
        <v>210</v>
      </c>
      <c r="C33" s="145">
        <v>16912969</v>
      </c>
      <c r="D33" s="145">
        <v>17190470</v>
      </c>
      <c r="E33" s="145">
        <v>16197018</v>
      </c>
      <c r="F33" s="145">
        <v>17106708</v>
      </c>
      <c r="G33" s="145">
        <v>18970657</v>
      </c>
      <c r="H33" s="145">
        <v>18158879</v>
      </c>
      <c r="I33" s="145">
        <v>18258538</v>
      </c>
      <c r="J33" s="145">
        <v>19750328</v>
      </c>
      <c r="K33" s="145">
        <v>20306111</v>
      </c>
      <c r="L33" s="145">
        <v>20642152</v>
      </c>
      <c r="M33" s="145">
        <v>22318976</v>
      </c>
      <c r="N33" s="145">
        <v>23133644</v>
      </c>
      <c r="O33" s="145">
        <v>21741936</v>
      </c>
      <c r="P33" s="145">
        <v>24202503</v>
      </c>
      <c r="Q33" s="145">
        <v>25007902</v>
      </c>
      <c r="R33" s="145">
        <v>27481605</v>
      </c>
      <c r="S33" s="145">
        <v>27050711</v>
      </c>
      <c r="T33" s="145">
        <v>26899110</v>
      </c>
      <c r="U33" s="145">
        <v>26721645</v>
      </c>
      <c r="V33" s="145">
        <v>26909970</v>
      </c>
      <c r="W33" s="145">
        <v>25841812</v>
      </c>
      <c r="X33" s="145">
        <v>26808567</v>
      </c>
      <c r="Y33" s="145">
        <v>27449634</v>
      </c>
      <c r="Z33" s="145">
        <v>27290458</v>
      </c>
      <c r="AA33" s="145">
        <v>24376800</v>
      </c>
    </row>
    <row r="34" spans="2:27" x14ac:dyDescent="0.2">
      <c r="B34" s="305" t="s">
        <v>337</v>
      </c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>
        <v>7982727</v>
      </c>
    </row>
    <row r="35" spans="2:27" x14ac:dyDescent="0.2">
      <c r="B35" s="304" t="s">
        <v>211</v>
      </c>
      <c r="C35" s="145">
        <v>1618</v>
      </c>
      <c r="D35" s="145">
        <v>417</v>
      </c>
      <c r="E35" s="145">
        <v>56907</v>
      </c>
      <c r="F35" s="145">
        <v>56215</v>
      </c>
      <c r="G35" s="145">
        <v>62221</v>
      </c>
      <c r="H35" s="145">
        <v>43879</v>
      </c>
      <c r="I35" s="145">
        <v>38562</v>
      </c>
      <c r="J35" s="145">
        <v>52977</v>
      </c>
      <c r="K35" s="145">
        <v>96673</v>
      </c>
      <c r="L35" s="145">
        <v>92419</v>
      </c>
      <c r="M35" s="145">
        <v>93991</v>
      </c>
      <c r="N35" s="145">
        <v>102974</v>
      </c>
      <c r="O35" s="145">
        <v>116653</v>
      </c>
      <c r="P35" s="145">
        <v>156178</v>
      </c>
      <c r="Q35" s="145">
        <v>135731</v>
      </c>
      <c r="R35" s="145">
        <v>109254</v>
      </c>
      <c r="S35" s="145">
        <v>95355</v>
      </c>
      <c r="T35" s="145">
        <v>70263</v>
      </c>
      <c r="U35" s="145">
        <v>38118</v>
      </c>
      <c r="V35" s="145">
        <v>26022</v>
      </c>
      <c r="W35" s="145">
        <v>26022</v>
      </c>
      <c r="X35" s="145">
        <v>26192</v>
      </c>
      <c r="Y35" s="145">
        <v>27273</v>
      </c>
      <c r="Z35" s="145">
        <v>27699</v>
      </c>
      <c r="AA35" s="145">
        <v>25464</v>
      </c>
    </row>
    <row r="36" spans="2:27" x14ac:dyDescent="0.2">
      <c r="B36" s="304" t="s">
        <v>212</v>
      </c>
      <c r="C36" s="145">
        <v>6921897</v>
      </c>
      <c r="D36" s="145">
        <v>6867356</v>
      </c>
      <c r="E36" s="145">
        <v>6839557</v>
      </c>
      <c r="F36" s="145">
        <v>6999122</v>
      </c>
      <c r="G36" s="145">
        <v>7049204</v>
      </c>
      <c r="H36" s="145">
        <v>6887701</v>
      </c>
      <c r="I36" s="145">
        <v>7299172</v>
      </c>
      <c r="J36" s="145">
        <v>7504007</v>
      </c>
      <c r="K36" s="145">
        <v>7783472</v>
      </c>
      <c r="L36" s="145">
        <v>7858132</v>
      </c>
      <c r="M36" s="145">
        <v>8262854</v>
      </c>
      <c r="N36" s="145">
        <v>8208486</v>
      </c>
      <c r="O36" s="145">
        <v>8115422</v>
      </c>
      <c r="P36" s="145">
        <v>8163824</v>
      </c>
      <c r="Q36" s="145">
        <v>8225508</v>
      </c>
      <c r="R36" s="145">
        <v>8400152</v>
      </c>
      <c r="S36" s="145">
        <v>8561724</v>
      </c>
      <c r="T36" s="145">
        <v>8425563</v>
      </c>
      <c r="U36" s="145">
        <v>8185580</v>
      </c>
      <c r="V36" s="145">
        <v>7985974</v>
      </c>
      <c r="W36" s="145">
        <v>7381465</v>
      </c>
      <c r="X36" s="145">
        <v>3040178</v>
      </c>
      <c r="Y36" s="145">
        <v>1841229</v>
      </c>
      <c r="Z36" s="145">
        <v>266475</v>
      </c>
      <c r="AA36" s="145">
        <v>159153</v>
      </c>
    </row>
    <row r="37" spans="2:27" x14ac:dyDescent="0.2">
      <c r="B37" s="304" t="s">
        <v>213</v>
      </c>
      <c r="C37" s="145"/>
      <c r="D37" s="145"/>
      <c r="E37" s="145"/>
      <c r="F37" s="145"/>
      <c r="G37" s="145"/>
      <c r="H37" s="145"/>
      <c r="I37" s="145"/>
      <c r="J37" s="145"/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45">
        <v>0</v>
      </c>
      <c r="Q37" s="145">
        <v>0</v>
      </c>
      <c r="R37" s="145">
        <v>0</v>
      </c>
      <c r="S37" s="145">
        <v>0</v>
      </c>
      <c r="T37" s="145">
        <v>0</v>
      </c>
      <c r="U37" s="145">
        <v>0</v>
      </c>
      <c r="V37" s="145">
        <v>0</v>
      </c>
      <c r="W37" s="145">
        <v>0</v>
      </c>
      <c r="X37" s="145">
        <v>0</v>
      </c>
      <c r="Y37" s="145">
        <v>0</v>
      </c>
      <c r="Z37" s="145">
        <v>1659412</v>
      </c>
      <c r="AA37" s="145">
        <v>1127094</v>
      </c>
    </row>
    <row r="38" spans="2:27" x14ac:dyDescent="0.2">
      <c r="B38" s="304" t="s">
        <v>224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>
        <v>4100</v>
      </c>
    </row>
    <row r="39" spans="2:27" x14ac:dyDescent="0.2">
      <c r="B39" s="304" t="s">
        <v>214</v>
      </c>
      <c r="C39" s="145">
        <v>899</v>
      </c>
      <c r="D39" s="145">
        <v>898</v>
      </c>
      <c r="E39" s="145">
        <v>903</v>
      </c>
      <c r="F39" s="145">
        <v>141</v>
      </c>
      <c r="G39" s="145">
        <v>50</v>
      </c>
      <c r="H39" s="145">
        <v>50</v>
      </c>
      <c r="I39" s="145">
        <v>554</v>
      </c>
      <c r="J39" s="145">
        <v>1118</v>
      </c>
      <c r="K39" s="145">
        <v>1162</v>
      </c>
      <c r="L39" s="145">
        <v>1170</v>
      </c>
      <c r="M39" s="145">
        <v>28593</v>
      </c>
      <c r="N39" s="145">
        <v>31286</v>
      </c>
      <c r="O39" s="145">
        <v>28712</v>
      </c>
      <c r="P39" s="145">
        <v>29433</v>
      </c>
      <c r="Q39" s="145">
        <v>30025</v>
      </c>
      <c r="R39" s="145">
        <v>63925</v>
      </c>
      <c r="S39" s="145">
        <v>135576</v>
      </c>
      <c r="T39" s="145">
        <v>62067</v>
      </c>
      <c r="U39" s="145">
        <v>62057</v>
      </c>
      <c r="V39" s="145">
        <v>62030</v>
      </c>
      <c r="W39" s="145">
        <v>61367</v>
      </c>
      <c r="X39" s="145">
        <v>61377</v>
      </c>
      <c r="Y39" s="145">
        <v>1628599</v>
      </c>
      <c r="Z39" s="145">
        <v>0</v>
      </c>
      <c r="AA39" s="145"/>
    </row>
    <row r="40" spans="2:27" x14ac:dyDescent="0.2">
      <c r="B40" s="304" t="s">
        <v>215</v>
      </c>
      <c r="C40" s="145">
        <v>33741</v>
      </c>
      <c r="D40" s="145">
        <v>63434</v>
      </c>
      <c r="E40" s="145">
        <v>182381</v>
      </c>
      <c r="F40" s="145">
        <v>207157</v>
      </c>
      <c r="G40" s="145">
        <v>136774</v>
      </c>
      <c r="H40" s="145">
        <v>146339</v>
      </c>
      <c r="I40" s="145">
        <v>115741</v>
      </c>
      <c r="J40" s="145">
        <v>133910</v>
      </c>
      <c r="K40" s="145">
        <v>130538</v>
      </c>
      <c r="L40" s="145">
        <v>109425</v>
      </c>
      <c r="M40" s="145">
        <v>254788</v>
      </c>
      <c r="N40" s="145">
        <v>229231</v>
      </c>
      <c r="O40" s="145">
        <v>135385</v>
      </c>
      <c r="P40" s="145">
        <v>146727</v>
      </c>
      <c r="Q40" s="145">
        <v>175297</v>
      </c>
      <c r="R40" s="145">
        <v>398318</v>
      </c>
      <c r="S40" s="145">
        <v>290894</v>
      </c>
      <c r="T40" s="145">
        <v>127719</v>
      </c>
      <c r="U40" s="145">
        <v>134077</v>
      </c>
      <c r="V40" s="145">
        <v>143777</v>
      </c>
      <c r="W40" s="145">
        <v>0</v>
      </c>
      <c r="X40" s="145">
        <v>0</v>
      </c>
      <c r="Y40" s="145">
        <v>0</v>
      </c>
      <c r="Z40" s="145">
        <v>0</v>
      </c>
      <c r="AA40" s="145"/>
    </row>
    <row r="41" spans="2:27" x14ac:dyDescent="0.2">
      <c r="B41" s="304" t="s">
        <v>216</v>
      </c>
      <c r="C41" s="145">
        <v>81740</v>
      </c>
      <c r="D41" s="145">
        <v>86714</v>
      </c>
      <c r="E41" s="145">
        <v>93433</v>
      </c>
      <c r="F41" s="145">
        <v>97533</v>
      </c>
      <c r="G41" s="145">
        <v>78997</v>
      </c>
      <c r="H41" s="145">
        <v>80202</v>
      </c>
      <c r="I41" s="145">
        <v>85122</v>
      </c>
      <c r="J41" s="145">
        <v>94638</v>
      </c>
      <c r="K41" s="145">
        <v>83235</v>
      </c>
      <c r="L41" s="145">
        <v>88967</v>
      </c>
      <c r="M41" s="145">
        <v>103256</v>
      </c>
      <c r="N41" s="145">
        <v>101203</v>
      </c>
      <c r="O41" s="145">
        <v>72793</v>
      </c>
      <c r="P41" s="145">
        <v>76355</v>
      </c>
      <c r="Q41" s="145">
        <v>79659</v>
      </c>
      <c r="R41" s="145">
        <v>117684</v>
      </c>
      <c r="S41" s="145">
        <v>98135</v>
      </c>
      <c r="T41" s="145">
        <v>102519</v>
      </c>
      <c r="U41" s="145">
        <v>116754</v>
      </c>
      <c r="V41" s="145">
        <v>535157</v>
      </c>
      <c r="W41" s="145">
        <v>419743</v>
      </c>
      <c r="X41" s="145">
        <v>442354</v>
      </c>
      <c r="Y41" s="145">
        <v>437959</v>
      </c>
      <c r="Z41" s="145">
        <v>686804</v>
      </c>
      <c r="AA41" s="145">
        <v>620211</v>
      </c>
    </row>
    <row r="42" spans="2:27" x14ac:dyDescent="0.2">
      <c r="B42" s="304" t="s">
        <v>217</v>
      </c>
      <c r="C42" s="145">
        <v>265357</v>
      </c>
      <c r="D42" s="145">
        <v>253812</v>
      </c>
      <c r="E42" s="145">
        <v>231692</v>
      </c>
      <c r="F42" s="145">
        <v>241955</v>
      </c>
      <c r="G42" s="145">
        <v>227740</v>
      </c>
      <c r="H42" s="145">
        <v>224613</v>
      </c>
      <c r="I42" s="145">
        <v>231533</v>
      </c>
      <c r="J42" s="145">
        <v>275225</v>
      </c>
      <c r="K42" s="145">
        <v>263786</v>
      </c>
      <c r="L42" s="145">
        <v>214747</v>
      </c>
      <c r="M42" s="145">
        <v>254014</v>
      </c>
      <c r="N42" s="145">
        <v>248156</v>
      </c>
      <c r="O42" s="145">
        <v>235345</v>
      </c>
      <c r="P42" s="145">
        <v>232452</v>
      </c>
      <c r="Q42" s="145">
        <v>225690</v>
      </c>
      <c r="R42" s="145">
        <v>291633</v>
      </c>
      <c r="S42" s="145">
        <v>217919</v>
      </c>
      <c r="T42" s="145">
        <v>244968</v>
      </c>
      <c r="U42" s="145">
        <v>252159</v>
      </c>
      <c r="V42" s="145">
        <v>270046</v>
      </c>
      <c r="W42" s="145">
        <v>294232</v>
      </c>
      <c r="X42" s="145">
        <v>410069</v>
      </c>
      <c r="Y42" s="145">
        <v>447782</v>
      </c>
      <c r="Z42" s="145">
        <v>586961</v>
      </c>
      <c r="AA42" s="145">
        <v>602539</v>
      </c>
    </row>
    <row r="43" spans="2:27" x14ac:dyDescent="0.2">
      <c r="B43" s="304" t="s">
        <v>218</v>
      </c>
      <c r="C43" s="313">
        <v>33170018</v>
      </c>
      <c r="D43" s="313">
        <v>33548033</v>
      </c>
      <c r="E43" s="313">
        <v>33064552</v>
      </c>
      <c r="F43" s="313">
        <v>34257385</v>
      </c>
      <c r="G43" s="313">
        <v>39945352</v>
      </c>
      <c r="H43" s="313">
        <v>38184474</v>
      </c>
      <c r="I43" s="313">
        <v>38764208</v>
      </c>
      <c r="J43" s="313">
        <v>40789824</v>
      </c>
      <c r="K43" s="313">
        <v>41759477</v>
      </c>
      <c r="L43" s="313">
        <v>42181156</v>
      </c>
      <c r="M43" s="313">
        <v>45051855</v>
      </c>
      <c r="N43" s="313">
        <v>46261465</v>
      </c>
      <c r="O43" s="313">
        <v>44176752</v>
      </c>
      <c r="P43" s="313">
        <v>53317538</v>
      </c>
      <c r="Q43" s="313">
        <v>54390624</v>
      </c>
      <c r="R43" s="313">
        <v>60268676</v>
      </c>
      <c r="S43" s="313">
        <v>59548174</v>
      </c>
      <c r="T43" s="313">
        <v>58776178</v>
      </c>
      <c r="U43" s="313">
        <v>58328689</v>
      </c>
      <c r="V43" s="313">
        <v>58109262</v>
      </c>
      <c r="W43" s="313">
        <v>55642571</v>
      </c>
      <c r="X43" s="313">
        <v>52217770</v>
      </c>
      <c r="Y43" s="313">
        <v>53080215</v>
      </c>
      <c r="Z43" s="313">
        <v>51553015</v>
      </c>
      <c r="AA43" s="313">
        <v>55665463</v>
      </c>
    </row>
    <row r="44" spans="2:27" x14ac:dyDescent="0.2">
      <c r="B44" s="314" t="s">
        <v>219</v>
      </c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</row>
    <row r="45" spans="2:27" x14ac:dyDescent="0.2">
      <c r="B45" s="304" t="s">
        <v>220</v>
      </c>
      <c r="C45" s="162">
        <v>456175</v>
      </c>
      <c r="D45" s="162">
        <v>401752</v>
      </c>
      <c r="E45" s="162">
        <v>325641</v>
      </c>
      <c r="F45" s="162">
        <v>62805</v>
      </c>
      <c r="G45" s="162">
        <v>110102</v>
      </c>
      <c r="H45" s="162">
        <v>110817</v>
      </c>
      <c r="I45" s="162">
        <v>81274</v>
      </c>
      <c r="J45" s="162">
        <v>79533</v>
      </c>
      <c r="K45" s="162">
        <v>91781</v>
      </c>
      <c r="L45" s="145">
        <v>125177</v>
      </c>
      <c r="M45" s="145">
        <v>77055</v>
      </c>
      <c r="N45" s="145">
        <v>155125</v>
      </c>
      <c r="O45" s="162">
        <v>217531</v>
      </c>
      <c r="P45" s="145">
        <v>148512</v>
      </c>
      <c r="Q45" s="145">
        <v>140578</v>
      </c>
      <c r="R45" s="145">
        <v>174747</v>
      </c>
      <c r="S45" s="162">
        <v>187746</v>
      </c>
      <c r="T45" s="145">
        <v>153191</v>
      </c>
      <c r="U45" s="145">
        <v>112496</v>
      </c>
      <c r="V45" s="145">
        <v>174279</v>
      </c>
      <c r="W45" s="145">
        <v>198719</v>
      </c>
      <c r="X45" s="145">
        <v>153635</v>
      </c>
      <c r="Y45" s="145">
        <v>181099</v>
      </c>
      <c r="Z45" s="145">
        <v>219130</v>
      </c>
      <c r="AA45" s="145">
        <v>208026</v>
      </c>
    </row>
    <row r="46" spans="2:27" x14ac:dyDescent="0.2">
      <c r="B46" s="305" t="s">
        <v>221</v>
      </c>
      <c r="C46" s="145">
        <v>2529788</v>
      </c>
      <c r="D46" s="145">
        <v>2554021</v>
      </c>
      <c r="E46" s="145">
        <v>2452290</v>
      </c>
      <c r="F46" s="145">
        <v>2679905</v>
      </c>
      <c r="G46" s="145">
        <v>3326860</v>
      </c>
      <c r="H46" s="145">
        <v>3060378</v>
      </c>
      <c r="I46" s="145">
        <v>2877674</v>
      </c>
      <c r="J46" s="145">
        <v>3062390</v>
      </c>
      <c r="K46" s="145">
        <v>3525104</v>
      </c>
      <c r="L46" s="145">
        <v>3423850</v>
      </c>
      <c r="M46" s="145">
        <v>3673774</v>
      </c>
      <c r="N46" s="145">
        <v>3954716</v>
      </c>
      <c r="O46" s="145">
        <v>3608941</v>
      </c>
      <c r="P46" s="145">
        <v>4192971</v>
      </c>
      <c r="Q46" s="145">
        <v>3982945</v>
      </c>
      <c r="R46" s="145">
        <v>4775304</v>
      </c>
      <c r="S46" s="145">
        <v>4872522</v>
      </c>
      <c r="T46" s="145">
        <v>4775392</v>
      </c>
      <c r="U46" s="145">
        <v>4449417</v>
      </c>
      <c r="V46" s="145">
        <v>4496637</v>
      </c>
      <c r="W46" s="145">
        <v>3670066</v>
      </c>
      <c r="X46" s="145">
        <v>4079667</v>
      </c>
      <c r="Y46" s="145">
        <v>4474542</v>
      </c>
      <c r="Z46" s="145">
        <v>5115230</v>
      </c>
      <c r="AA46" s="145">
        <v>4573377</v>
      </c>
    </row>
    <row r="47" spans="2:27" x14ac:dyDescent="0.2">
      <c r="B47" s="316" t="s">
        <v>222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>
        <v>449533</v>
      </c>
      <c r="X47" s="145">
        <v>410147</v>
      </c>
      <c r="Y47" s="145">
        <v>480820</v>
      </c>
      <c r="Z47" s="145">
        <v>0</v>
      </c>
      <c r="AA47" s="145">
        <v>0</v>
      </c>
    </row>
    <row r="48" spans="2:27" x14ac:dyDescent="0.2">
      <c r="B48" s="305" t="s">
        <v>223</v>
      </c>
      <c r="C48" s="145">
        <v>15196</v>
      </c>
      <c r="D48" s="145">
        <v>11356</v>
      </c>
      <c r="E48" s="145">
        <v>0</v>
      </c>
      <c r="F48" s="145">
        <v>31403</v>
      </c>
      <c r="G48" s="145">
        <v>23201</v>
      </c>
      <c r="H48" s="145">
        <v>14008</v>
      </c>
      <c r="I48" s="145">
        <v>32494</v>
      </c>
      <c r="J48" s="145">
        <v>33855</v>
      </c>
      <c r="K48" s="145">
        <v>110386</v>
      </c>
      <c r="L48" s="145">
        <v>116840</v>
      </c>
      <c r="M48" s="145">
        <v>134445</v>
      </c>
      <c r="N48" s="145">
        <v>113251</v>
      </c>
      <c r="O48" s="145">
        <v>0</v>
      </c>
      <c r="P48" s="145">
        <v>0</v>
      </c>
      <c r="Q48" s="145">
        <v>0</v>
      </c>
      <c r="R48" s="145">
        <v>2735</v>
      </c>
      <c r="S48" s="145">
        <v>3022</v>
      </c>
      <c r="T48" s="145">
        <v>57459</v>
      </c>
      <c r="U48" s="145">
        <v>58856</v>
      </c>
      <c r="V48" s="145">
        <v>53109</v>
      </c>
      <c r="W48" s="145">
        <v>207356</v>
      </c>
      <c r="X48" s="145">
        <v>198693</v>
      </c>
      <c r="Y48" s="145">
        <v>223383</v>
      </c>
      <c r="Z48" s="145">
        <v>238506</v>
      </c>
      <c r="AA48" s="145">
        <v>8343</v>
      </c>
    </row>
    <row r="49" spans="2:27" x14ac:dyDescent="0.2">
      <c r="B49" s="305" t="s">
        <v>224</v>
      </c>
      <c r="C49" s="145">
        <v>8</v>
      </c>
      <c r="D49" s="145">
        <v>9</v>
      </c>
      <c r="E49" s="145">
        <v>8</v>
      </c>
      <c r="F49" s="145">
        <v>8</v>
      </c>
      <c r="G49" s="145">
        <v>19</v>
      </c>
      <c r="H49" s="145">
        <v>17</v>
      </c>
      <c r="I49" s="145">
        <v>17</v>
      </c>
      <c r="J49" s="145">
        <v>14</v>
      </c>
      <c r="K49" s="145">
        <v>15</v>
      </c>
      <c r="L49" s="145">
        <v>25</v>
      </c>
      <c r="M49" s="145">
        <v>23</v>
      </c>
      <c r="N49" s="145">
        <v>28</v>
      </c>
      <c r="O49" s="145">
        <v>27</v>
      </c>
      <c r="P49" s="145">
        <v>20</v>
      </c>
      <c r="Q49" s="145">
        <v>20</v>
      </c>
      <c r="R49" s="145">
        <v>18</v>
      </c>
      <c r="S49" s="145">
        <v>18</v>
      </c>
      <c r="T49" s="145">
        <v>15</v>
      </c>
      <c r="U49" s="145">
        <v>66</v>
      </c>
      <c r="V49" s="145">
        <v>64</v>
      </c>
      <c r="W49" s="145">
        <v>54</v>
      </c>
      <c r="X49" s="145">
        <v>47</v>
      </c>
      <c r="Y49" s="145">
        <v>41</v>
      </c>
      <c r="Z49" s="145">
        <v>38</v>
      </c>
      <c r="AA49" s="145">
        <v>36</v>
      </c>
    </row>
    <row r="50" spans="2:27" x14ac:dyDescent="0.2">
      <c r="B50" s="304" t="s">
        <v>225</v>
      </c>
      <c r="C50" s="145">
        <v>36705</v>
      </c>
      <c r="D50" s="145">
        <v>37665</v>
      </c>
      <c r="E50" s="145">
        <v>23859</v>
      </c>
      <c r="F50" s="145">
        <v>32822</v>
      </c>
      <c r="G50" s="145">
        <v>35361</v>
      </c>
      <c r="H50" s="145">
        <v>20115</v>
      </c>
      <c r="I50" s="145">
        <v>20818</v>
      </c>
      <c r="J50" s="145">
        <v>25007</v>
      </c>
      <c r="K50" s="145">
        <v>25827</v>
      </c>
      <c r="L50" s="145">
        <v>31320</v>
      </c>
      <c r="M50" s="145">
        <v>40105</v>
      </c>
      <c r="N50" s="145">
        <v>122994</v>
      </c>
      <c r="O50" s="145">
        <v>153625</v>
      </c>
      <c r="P50" s="145">
        <v>241800</v>
      </c>
      <c r="Q50" s="145">
        <v>314222</v>
      </c>
      <c r="R50" s="145">
        <v>199111</v>
      </c>
      <c r="S50" s="145">
        <v>180666</v>
      </c>
      <c r="T50" s="145">
        <v>185023</v>
      </c>
      <c r="U50" s="145">
        <v>176740</v>
      </c>
      <c r="V50" s="145">
        <v>41615</v>
      </c>
      <c r="W50" s="145">
        <v>25139</v>
      </c>
      <c r="X50" s="145">
        <v>28338</v>
      </c>
      <c r="Y50" s="145">
        <v>66085</v>
      </c>
      <c r="Z50" s="145">
        <v>54860</v>
      </c>
      <c r="AA50" s="145">
        <v>55722</v>
      </c>
    </row>
    <row r="51" spans="2:27" x14ac:dyDescent="0.2">
      <c r="B51" s="304" t="s">
        <v>226</v>
      </c>
      <c r="C51" s="145">
        <v>7997465</v>
      </c>
      <c r="D51" s="145">
        <v>6643533</v>
      </c>
      <c r="E51" s="145">
        <v>7097150</v>
      </c>
      <c r="F51" s="145">
        <v>6432918</v>
      </c>
      <c r="G51" s="145">
        <v>5565557</v>
      </c>
      <c r="H51" s="145">
        <v>4375155</v>
      </c>
      <c r="I51" s="145">
        <v>4660958</v>
      </c>
      <c r="J51" s="145">
        <v>5115570</v>
      </c>
      <c r="K51" s="145">
        <v>5654401</v>
      </c>
      <c r="L51" s="145">
        <v>5446969</v>
      </c>
      <c r="M51" s="145">
        <v>4356505</v>
      </c>
      <c r="N51" s="145">
        <v>5510692</v>
      </c>
      <c r="O51" s="145">
        <v>10878587</v>
      </c>
      <c r="P51" s="145">
        <v>8100628</v>
      </c>
      <c r="Q51" s="145">
        <v>6033572</v>
      </c>
      <c r="R51" s="145">
        <v>5332414</v>
      </c>
      <c r="S51" s="145">
        <v>6726159</v>
      </c>
      <c r="T51" s="145">
        <v>7373615</v>
      </c>
      <c r="U51" s="145">
        <v>6872815</v>
      </c>
      <c r="V51" s="145">
        <v>6812868</v>
      </c>
      <c r="W51" s="145">
        <v>5714857</v>
      </c>
      <c r="X51" s="145">
        <v>6234411</v>
      </c>
      <c r="Y51" s="145">
        <v>6018626</v>
      </c>
      <c r="Z51" s="145">
        <v>5071448</v>
      </c>
      <c r="AA51" s="145">
        <v>6750178</v>
      </c>
    </row>
    <row r="52" spans="2:27" x14ac:dyDescent="0.2">
      <c r="B52" s="304" t="s">
        <v>227</v>
      </c>
      <c r="C52" s="145">
        <v>269958</v>
      </c>
      <c r="D52" s="145">
        <v>276665</v>
      </c>
      <c r="E52" s="145">
        <v>277489</v>
      </c>
      <c r="F52" s="145">
        <v>0</v>
      </c>
      <c r="G52" s="145">
        <v>0</v>
      </c>
      <c r="H52" s="145">
        <v>143632</v>
      </c>
      <c r="I52" s="145">
        <v>233491</v>
      </c>
      <c r="J52" s="145">
        <v>0</v>
      </c>
      <c r="K52" s="145">
        <v>0</v>
      </c>
      <c r="L52" s="145">
        <v>0</v>
      </c>
      <c r="M52" s="145">
        <v>0</v>
      </c>
      <c r="N52" s="145">
        <v>0</v>
      </c>
      <c r="O52" s="145">
        <v>140969</v>
      </c>
      <c r="P52" s="145">
        <v>0</v>
      </c>
      <c r="Q52" s="145">
        <v>0</v>
      </c>
      <c r="R52" s="145">
        <v>0</v>
      </c>
      <c r="S52" s="145">
        <v>0</v>
      </c>
      <c r="T52" s="145">
        <v>0</v>
      </c>
      <c r="U52" s="145">
        <v>0</v>
      </c>
      <c r="V52" s="145">
        <v>223162</v>
      </c>
      <c r="W52" s="145">
        <v>199370</v>
      </c>
      <c r="X52" s="145">
        <v>1202440</v>
      </c>
      <c r="Y52" s="145">
        <v>213135</v>
      </c>
      <c r="Z52" s="145">
        <v>1602800</v>
      </c>
      <c r="AA52" s="145">
        <v>142507</v>
      </c>
    </row>
    <row r="53" spans="2:27" x14ac:dyDescent="0.2">
      <c r="B53" s="304" t="s">
        <v>228</v>
      </c>
      <c r="C53" s="313">
        <v>11305295</v>
      </c>
      <c r="D53" s="313">
        <v>9925001</v>
      </c>
      <c r="E53" s="313">
        <v>10176437</v>
      </c>
      <c r="F53" s="313">
        <v>9239861</v>
      </c>
      <c r="G53" s="313">
        <v>9061100</v>
      </c>
      <c r="H53" s="313">
        <v>7724122</v>
      </c>
      <c r="I53" s="313">
        <v>7906726</v>
      </c>
      <c r="J53" s="313">
        <v>8316369</v>
      </c>
      <c r="K53" s="313">
        <v>9407514</v>
      </c>
      <c r="L53" s="313">
        <v>9144181</v>
      </c>
      <c r="M53" s="313">
        <v>8281907</v>
      </c>
      <c r="N53" s="313">
        <v>9856806</v>
      </c>
      <c r="O53" s="313">
        <v>14999680</v>
      </c>
      <c r="P53" s="313">
        <v>12683931</v>
      </c>
      <c r="Q53" s="313">
        <v>10471337</v>
      </c>
      <c r="R53" s="313">
        <v>10484329</v>
      </c>
      <c r="S53" s="313">
        <v>11970133</v>
      </c>
      <c r="T53" s="313">
        <v>12544695</v>
      </c>
      <c r="U53" s="313">
        <v>11670390</v>
      </c>
      <c r="V53" s="313">
        <v>11801734</v>
      </c>
      <c r="W53" s="313">
        <v>10465094</v>
      </c>
      <c r="X53" s="313">
        <v>12307378</v>
      </c>
      <c r="Y53" s="313">
        <v>11657731</v>
      </c>
      <c r="Z53" s="313">
        <v>12302012</v>
      </c>
      <c r="AA53" s="313">
        <v>11738189</v>
      </c>
    </row>
    <row r="54" spans="2:27" x14ac:dyDescent="0.2">
      <c r="B54" s="30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</row>
    <row r="55" spans="2:27" x14ac:dyDescent="0.2">
      <c r="B55" s="314" t="s">
        <v>229</v>
      </c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</row>
    <row r="56" spans="2:27" x14ac:dyDescent="0.2">
      <c r="B56" s="304" t="s">
        <v>230</v>
      </c>
      <c r="C56" s="145">
        <v>5909388</v>
      </c>
      <c r="D56" s="145">
        <v>5713100</v>
      </c>
      <c r="E56" s="145">
        <v>5636411</v>
      </c>
      <c r="F56" s="145">
        <v>6108805</v>
      </c>
      <c r="G56" s="145">
        <v>8542945</v>
      </c>
      <c r="H56" s="145">
        <v>7815797</v>
      </c>
      <c r="I56" s="145">
        <v>7882932</v>
      </c>
      <c r="J56" s="145">
        <v>8374621</v>
      </c>
      <c r="K56" s="145">
        <v>9074472</v>
      </c>
      <c r="L56" s="145">
        <v>8701645</v>
      </c>
      <c r="M56" s="145">
        <v>9783284</v>
      </c>
      <c r="N56" s="145">
        <v>9500528</v>
      </c>
      <c r="O56" s="145">
        <v>8549502</v>
      </c>
      <c r="P56" s="145">
        <v>10242633</v>
      </c>
      <c r="Q56" s="145">
        <v>10159873</v>
      </c>
      <c r="R56" s="145">
        <v>12282899</v>
      </c>
      <c r="S56" s="145">
        <v>12316341</v>
      </c>
      <c r="T56" s="145">
        <v>12057749</v>
      </c>
      <c r="U56" s="145">
        <v>11783210</v>
      </c>
      <c r="V56" s="145">
        <v>12616963</v>
      </c>
      <c r="W56" s="145">
        <v>11524581</v>
      </c>
      <c r="X56" s="145">
        <v>11838220.620543754</v>
      </c>
      <c r="Y56" s="145">
        <v>10812664</v>
      </c>
      <c r="Z56" s="145">
        <v>12484444</v>
      </c>
      <c r="AA56" s="145">
        <v>11696522</v>
      </c>
    </row>
    <row r="57" spans="2:27" x14ac:dyDescent="0.2">
      <c r="B57" s="317" t="s">
        <v>231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>
        <v>50617</v>
      </c>
      <c r="X57" s="145">
        <v>50570.379456246977</v>
      </c>
      <c r="Y57" s="145">
        <v>1223865</v>
      </c>
      <c r="Z57" s="145"/>
      <c r="AA57" s="145"/>
    </row>
    <row r="58" spans="2:27" x14ac:dyDescent="0.2">
      <c r="B58" s="304" t="s">
        <v>202</v>
      </c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>
        <v>142253</v>
      </c>
      <c r="O58" s="145"/>
      <c r="P58" s="145"/>
      <c r="Q58" s="145"/>
      <c r="R58" s="145">
        <v>140817</v>
      </c>
      <c r="S58" s="145">
        <v>140394</v>
      </c>
      <c r="T58" s="145">
        <v>136166</v>
      </c>
      <c r="U58" s="145">
        <v>132360</v>
      </c>
      <c r="V58" s="145">
        <v>126017</v>
      </c>
      <c r="W58" s="145">
        <v>118828</v>
      </c>
      <c r="X58" s="145">
        <v>119251</v>
      </c>
      <c r="Y58" s="145">
        <v>117559</v>
      </c>
      <c r="Z58" s="145">
        <v>120942</v>
      </c>
      <c r="AA58" s="145">
        <v>121365</v>
      </c>
    </row>
    <row r="59" spans="2:27" x14ac:dyDescent="0.2">
      <c r="B59" s="304" t="s">
        <v>336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>
        <v>810094</v>
      </c>
    </row>
    <row r="60" spans="2:27" x14ac:dyDescent="0.2">
      <c r="B60" s="304" t="s">
        <v>199</v>
      </c>
      <c r="C60" s="145">
        <v>1783264</v>
      </c>
      <c r="D60" s="145">
        <v>1866833</v>
      </c>
      <c r="E60" s="145">
        <v>1480367</v>
      </c>
      <c r="F60" s="145">
        <v>1683988</v>
      </c>
      <c r="G60" s="145">
        <v>2544027</v>
      </c>
      <c r="H60" s="145">
        <v>1824775</v>
      </c>
      <c r="I60" s="145">
        <v>2151347</v>
      </c>
      <c r="J60" s="145">
        <v>1948641</v>
      </c>
      <c r="K60" s="145">
        <v>2317767</v>
      </c>
      <c r="L60" s="145">
        <v>2414899</v>
      </c>
      <c r="M60" s="145">
        <v>1874385</v>
      </c>
      <c r="N60" s="145">
        <v>2347730</v>
      </c>
      <c r="O60" s="145">
        <v>5431125</v>
      </c>
      <c r="P60" s="145">
        <v>6522282</v>
      </c>
      <c r="Q60" s="145">
        <v>6072844</v>
      </c>
      <c r="R60" s="145">
        <v>7124409</v>
      </c>
      <c r="S60" s="145">
        <v>6196430</v>
      </c>
      <c r="T60" s="145">
        <v>5806718</v>
      </c>
      <c r="U60" s="145">
        <v>4332193</v>
      </c>
      <c r="V60" s="145">
        <v>4387670</v>
      </c>
      <c r="W60" s="145">
        <v>3506831</v>
      </c>
      <c r="X60" s="145">
        <v>3261264</v>
      </c>
      <c r="Y60" s="145">
        <v>4966502</v>
      </c>
      <c r="Z60" s="145">
        <v>4483197</v>
      </c>
      <c r="AA60" s="145">
        <v>4480209</v>
      </c>
    </row>
    <row r="61" spans="2:27" x14ac:dyDescent="0.2">
      <c r="B61" s="304" t="s">
        <v>215</v>
      </c>
      <c r="C61" s="145">
        <v>0</v>
      </c>
      <c r="D61" s="145">
        <v>0</v>
      </c>
      <c r="E61" s="145">
        <v>0</v>
      </c>
      <c r="F61" s="145">
        <v>0</v>
      </c>
      <c r="G61" s="145">
        <v>0</v>
      </c>
      <c r="H61" s="145">
        <v>0</v>
      </c>
      <c r="I61" s="145">
        <v>2538</v>
      </c>
      <c r="J61" s="145">
        <v>3551</v>
      </c>
      <c r="K61" s="145">
        <v>2227</v>
      </c>
      <c r="L61" s="145">
        <v>1636</v>
      </c>
      <c r="M61" s="145">
        <v>1764</v>
      </c>
      <c r="N61" s="145">
        <v>173112</v>
      </c>
      <c r="O61" s="145">
        <v>185714</v>
      </c>
      <c r="P61" s="145">
        <v>204160</v>
      </c>
      <c r="Q61" s="145">
        <v>268662</v>
      </c>
      <c r="R61" s="145">
        <v>162650</v>
      </c>
      <c r="S61" s="145">
        <v>161586</v>
      </c>
      <c r="T61" s="145">
        <v>160351</v>
      </c>
      <c r="U61" s="145">
        <v>155875</v>
      </c>
      <c r="V61" s="145">
        <v>152621</v>
      </c>
      <c r="W61" s="145">
        <v>146573</v>
      </c>
      <c r="X61" s="145">
        <v>150581</v>
      </c>
      <c r="Y61" s="145">
        <v>156663</v>
      </c>
      <c r="Z61" s="145">
        <v>155901</v>
      </c>
      <c r="AA61" s="145">
        <v>151186</v>
      </c>
    </row>
    <row r="62" spans="2:27" x14ac:dyDescent="0.2">
      <c r="B62" s="304" t="s">
        <v>232</v>
      </c>
      <c r="C62" s="145">
        <v>161284</v>
      </c>
      <c r="D62" s="145">
        <v>261400</v>
      </c>
      <c r="E62" s="145">
        <v>239748</v>
      </c>
      <c r="F62" s="145">
        <v>248118</v>
      </c>
      <c r="G62" s="145">
        <v>300961</v>
      </c>
      <c r="H62" s="145">
        <v>348694</v>
      </c>
      <c r="I62" s="145">
        <v>473451</v>
      </c>
      <c r="J62" s="145">
        <v>232180</v>
      </c>
      <c r="K62" s="145">
        <v>346281</v>
      </c>
      <c r="L62" s="145">
        <v>335460</v>
      </c>
      <c r="M62" s="145">
        <v>347201</v>
      </c>
      <c r="N62" s="145">
        <v>326104</v>
      </c>
      <c r="O62" s="145">
        <v>271518</v>
      </c>
      <c r="P62" s="145">
        <v>731336</v>
      </c>
      <c r="Q62" s="145">
        <v>814263</v>
      </c>
      <c r="R62" s="145">
        <v>551789</v>
      </c>
      <c r="S62" s="145">
        <v>367059</v>
      </c>
      <c r="T62" s="145">
        <v>623561</v>
      </c>
      <c r="U62" s="145">
        <v>636796</v>
      </c>
      <c r="V62" s="145">
        <v>754511</v>
      </c>
      <c r="W62" s="145">
        <v>457650</v>
      </c>
      <c r="X62" s="145">
        <v>589779</v>
      </c>
      <c r="Y62" s="145">
        <v>538003</v>
      </c>
      <c r="Z62" s="145">
        <v>1157686</v>
      </c>
      <c r="AA62" s="145">
        <v>1013029</v>
      </c>
    </row>
    <row r="63" spans="2:27" x14ac:dyDescent="0.2">
      <c r="B63" s="304" t="s">
        <v>233</v>
      </c>
      <c r="C63" s="145">
        <v>0</v>
      </c>
      <c r="D63" s="145">
        <v>0</v>
      </c>
      <c r="E63" s="145">
        <v>682977</v>
      </c>
      <c r="F63" s="145">
        <v>0</v>
      </c>
      <c r="G63" s="145">
        <v>0</v>
      </c>
      <c r="H63" s="145">
        <v>0</v>
      </c>
      <c r="I63" s="145">
        <v>686063</v>
      </c>
      <c r="J63" s="145">
        <v>0</v>
      </c>
      <c r="K63" s="145">
        <v>0</v>
      </c>
      <c r="L63" s="145">
        <v>1205001</v>
      </c>
      <c r="M63" s="145">
        <v>696270</v>
      </c>
      <c r="N63" s="145">
        <v>0</v>
      </c>
      <c r="O63" s="145"/>
      <c r="P63" s="145">
        <v>1058806</v>
      </c>
      <c r="Q63" s="145">
        <v>446310</v>
      </c>
      <c r="R63" s="145"/>
      <c r="S63" s="145"/>
      <c r="T63" s="145">
        <v>269221</v>
      </c>
      <c r="U63" s="145">
        <v>449919</v>
      </c>
      <c r="V63" s="145">
        <v>0</v>
      </c>
      <c r="W63" s="145">
        <v>0</v>
      </c>
      <c r="X63" s="145">
        <v>316741</v>
      </c>
      <c r="Y63" s="145">
        <v>453486</v>
      </c>
      <c r="Z63" s="145">
        <v>0</v>
      </c>
      <c r="AA63" s="145">
        <v>408196</v>
      </c>
    </row>
    <row r="64" spans="2:27" x14ac:dyDescent="0.2">
      <c r="B64" s="304" t="s">
        <v>234</v>
      </c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</row>
    <row r="65" spans="2:27" x14ac:dyDescent="0.2">
      <c r="B65" s="304" t="s">
        <v>235</v>
      </c>
      <c r="C65" s="145">
        <v>165616</v>
      </c>
      <c r="D65" s="145">
        <v>161077</v>
      </c>
      <c r="E65" s="145">
        <v>159378</v>
      </c>
      <c r="F65" s="145">
        <v>0</v>
      </c>
      <c r="G65" s="145">
        <v>0</v>
      </c>
      <c r="H65" s="145">
        <v>0</v>
      </c>
      <c r="I65" s="145">
        <v>25423</v>
      </c>
      <c r="J65" s="145">
        <v>0</v>
      </c>
      <c r="K65" s="145">
        <v>0</v>
      </c>
      <c r="L65" s="145">
        <v>0</v>
      </c>
      <c r="M65" s="145">
        <v>0</v>
      </c>
      <c r="N65" s="145">
        <v>0</v>
      </c>
      <c r="O65" s="145">
        <v>12597</v>
      </c>
      <c r="P65" s="145">
        <v>0</v>
      </c>
      <c r="Q65" s="145"/>
      <c r="R65" s="145"/>
      <c r="S65" s="145"/>
      <c r="T65" s="145"/>
      <c r="U65" s="145"/>
      <c r="V65" s="145">
        <v>257550</v>
      </c>
      <c r="W65" s="145">
        <v>240855</v>
      </c>
      <c r="X65" s="145">
        <v>241432</v>
      </c>
      <c r="Y65" s="145">
        <v>247357</v>
      </c>
      <c r="Z65" s="145">
        <v>0</v>
      </c>
      <c r="AA65" s="145"/>
    </row>
    <row r="66" spans="2:27" x14ac:dyDescent="0.2">
      <c r="B66" s="305" t="s">
        <v>236</v>
      </c>
      <c r="C66" s="313">
        <v>8019552</v>
      </c>
      <c r="D66" s="313">
        <v>8002410</v>
      </c>
      <c r="E66" s="313">
        <v>8198881</v>
      </c>
      <c r="F66" s="313">
        <v>8040911</v>
      </c>
      <c r="G66" s="313">
        <v>11387933</v>
      </c>
      <c r="H66" s="313">
        <v>9989266</v>
      </c>
      <c r="I66" s="313">
        <v>11221754</v>
      </c>
      <c r="J66" s="313">
        <v>10558993</v>
      </c>
      <c r="K66" s="313">
        <v>11740747</v>
      </c>
      <c r="L66" s="313">
        <v>12658641</v>
      </c>
      <c r="M66" s="313">
        <v>12702904</v>
      </c>
      <c r="N66" s="313">
        <v>12489727</v>
      </c>
      <c r="O66" s="313">
        <v>14450456</v>
      </c>
      <c r="P66" s="313">
        <v>18759217</v>
      </c>
      <c r="Q66" s="313">
        <v>17761952</v>
      </c>
      <c r="R66" s="313">
        <v>20262564</v>
      </c>
      <c r="S66" s="313">
        <v>19181810</v>
      </c>
      <c r="T66" s="313">
        <v>19053766</v>
      </c>
      <c r="U66" s="313">
        <v>17490353</v>
      </c>
      <c r="V66" s="313">
        <v>18295332</v>
      </c>
      <c r="W66" s="313">
        <v>16045935</v>
      </c>
      <c r="X66" s="313">
        <v>16567839</v>
      </c>
      <c r="Y66" s="313">
        <v>18516099</v>
      </c>
      <c r="Z66" s="313">
        <v>18402170</v>
      </c>
      <c r="AA66" s="313">
        <v>18680601</v>
      </c>
    </row>
    <row r="67" spans="2:27" x14ac:dyDescent="0.2">
      <c r="B67" s="305" t="s">
        <v>237</v>
      </c>
      <c r="C67" s="145">
        <v>3285743</v>
      </c>
      <c r="D67" s="145">
        <v>1922591</v>
      </c>
      <c r="E67" s="145">
        <v>1977556</v>
      </c>
      <c r="F67" s="145">
        <v>1198950</v>
      </c>
      <c r="G67" s="145">
        <v>-2326833</v>
      </c>
      <c r="H67" s="145">
        <v>-2265144</v>
      </c>
      <c r="I67" s="145">
        <v>-3315028</v>
      </c>
      <c r="J67" s="145">
        <v>-2242624</v>
      </c>
      <c r="K67" s="145">
        <v>-2333233</v>
      </c>
      <c r="L67" s="145">
        <v>-3514460</v>
      </c>
      <c r="M67" s="145">
        <v>-4420997</v>
      </c>
      <c r="N67" s="145">
        <v>-2632921</v>
      </c>
      <c r="O67" s="145">
        <v>549224</v>
      </c>
      <c r="P67" s="145">
        <v>-6075286</v>
      </c>
      <c r="Q67" s="145">
        <v>-7290615</v>
      </c>
      <c r="R67" s="145">
        <v>-9778235</v>
      </c>
      <c r="S67" s="145">
        <v>-7211677</v>
      </c>
      <c r="T67" s="145">
        <v>-6509071</v>
      </c>
      <c r="U67" s="145">
        <v>-5819963</v>
      </c>
      <c r="V67" s="145">
        <v>-6493598</v>
      </c>
      <c r="W67" s="145">
        <v>-5580841</v>
      </c>
      <c r="X67" s="145">
        <v>-4260461</v>
      </c>
      <c r="Y67" s="145">
        <v>-6858368</v>
      </c>
      <c r="Z67" s="145">
        <v>-6100158</v>
      </c>
      <c r="AA67" s="145">
        <v>-6942412</v>
      </c>
    </row>
    <row r="68" spans="2:27" ht="13.5" thickBot="1" x14ac:dyDescent="0.25">
      <c r="B68" s="304" t="s">
        <v>75</v>
      </c>
      <c r="C68" s="315">
        <v>36455761</v>
      </c>
      <c r="D68" s="315">
        <v>35470624</v>
      </c>
      <c r="E68" s="315">
        <v>35042108</v>
      </c>
      <c r="F68" s="315">
        <v>35456335</v>
      </c>
      <c r="G68" s="315">
        <v>37618519</v>
      </c>
      <c r="H68" s="315">
        <v>35919330</v>
      </c>
      <c r="I68" s="315">
        <v>35449180</v>
      </c>
      <c r="J68" s="315">
        <v>38547200</v>
      </c>
      <c r="K68" s="315">
        <v>39426244</v>
      </c>
      <c r="L68" s="315">
        <v>38666696</v>
      </c>
      <c r="M68" s="315">
        <v>40630858</v>
      </c>
      <c r="N68" s="315">
        <v>43628544</v>
      </c>
      <c r="O68" s="315">
        <v>44725976</v>
      </c>
      <c r="P68" s="315">
        <v>47242252</v>
      </c>
      <c r="Q68" s="315">
        <v>47100009</v>
      </c>
      <c r="R68" s="315">
        <v>50490441</v>
      </c>
      <c r="S68" s="315">
        <v>52336497</v>
      </c>
      <c r="T68" s="315">
        <v>52267107</v>
      </c>
      <c r="U68" s="315">
        <v>52508726</v>
      </c>
      <c r="V68" s="315">
        <v>51615664</v>
      </c>
      <c r="W68" s="315">
        <v>50061730</v>
      </c>
      <c r="X68" s="315">
        <v>47957309</v>
      </c>
      <c r="Y68" s="315">
        <v>46221847</v>
      </c>
      <c r="Z68" s="315">
        <v>45452857</v>
      </c>
      <c r="AA68" s="315">
        <v>48723051</v>
      </c>
    </row>
    <row r="69" spans="2:27" ht="13.5" thickTop="1" x14ac:dyDescent="0.2">
      <c r="B69" s="304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</row>
    <row r="70" spans="2:27" x14ac:dyDescent="0.2">
      <c r="B70" s="304" t="s">
        <v>238</v>
      </c>
      <c r="C70" s="145">
        <v>245</v>
      </c>
      <c r="D70" s="145">
        <v>226</v>
      </c>
      <c r="E70" s="145">
        <v>222</v>
      </c>
      <c r="F70" s="145">
        <v>230</v>
      </c>
      <c r="G70" s="145">
        <v>238</v>
      </c>
      <c r="H70" s="145">
        <v>227</v>
      </c>
      <c r="I70" s="145">
        <v>230</v>
      </c>
      <c r="J70" s="145">
        <v>242</v>
      </c>
      <c r="K70" s="145">
        <v>253</v>
      </c>
      <c r="L70" s="145">
        <v>246</v>
      </c>
      <c r="M70" s="145">
        <v>265</v>
      </c>
      <c r="N70" s="145">
        <v>267</v>
      </c>
      <c r="O70" s="145">
        <v>261</v>
      </c>
      <c r="P70" s="145">
        <v>256</v>
      </c>
      <c r="Q70" s="145">
        <v>262</v>
      </c>
      <c r="R70" s="145">
        <v>263</v>
      </c>
      <c r="S70" s="145">
        <v>285</v>
      </c>
      <c r="T70" s="145">
        <v>285</v>
      </c>
      <c r="U70" s="145">
        <v>279</v>
      </c>
      <c r="V70" s="145">
        <v>273</v>
      </c>
      <c r="W70" s="145">
        <v>258</v>
      </c>
      <c r="X70" s="145">
        <v>223</v>
      </c>
      <c r="Y70" s="145">
        <v>211</v>
      </c>
      <c r="Z70" s="145">
        <v>193</v>
      </c>
      <c r="AA70" s="145">
        <v>186</v>
      </c>
    </row>
    <row r="71" spans="2:27" x14ac:dyDescent="0.2">
      <c r="B71" s="305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</row>
    <row r="72" spans="2:27" x14ac:dyDescent="0.2">
      <c r="B72" s="305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</row>
    <row r="73" spans="2:27" x14ac:dyDescent="0.2">
      <c r="B73" s="303" t="s">
        <v>340</v>
      </c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</row>
    <row r="74" spans="2:27" x14ac:dyDescent="0.2">
      <c r="B74" s="304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</row>
    <row r="75" spans="2:27" x14ac:dyDescent="0.2">
      <c r="B75" s="304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</row>
    <row r="76" spans="2:27" x14ac:dyDescent="0.2">
      <c r="B76" s="304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</row>
  </sheetData>
  <mergeCells count="6">
    <mergeCell ref="W6:Z6"/>
    <mergeCell ref="C6:F6"/>
    <mergeCell ref="G6:J6"/>
    <mergeCell ref="K6:N6"/>
    <mergeCell ref="O6:R6"/>
    <mergeCell ref="S6:V6"/>
  </mergeCells>
  <pageMargins left="0.7" right="0.7" top="0.75" bottom="0.75" header="0.3" footer="0.3"/>
  <pageSetup paperSize="8" scale="7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4:AB103"/>
  <sheetViews>
    <sheetView zoomScaleNormal="100" zoomScaleSheetLayoutView="100" workbookViewId="0">
      <pane xSplit="2" ySplit="7" topLeftCell="S8" activePane="bottomRight" state="frozen"/>
      <selection activeCell="AH21" sqref="AH21"/>
      <selection pane="topRight" activeCell="AH21" sqref="AH21"/>
      <selection pane="bottomLeft" activeCell="AH21" sqref="AH21"/>
      <selection pane="bottomRight" activeCell="AB3" sqref="AB3"/>
    </sheetView>
  </sheetViews>
  <sheetFormatPr defaultRowHeight="12.75" x14ac:dyDescent="0.2"/>
  <cols>
    <col min="1" max="1" width="3.28515625" style="94" customWidth="1"/>
    <col min="2" max="2" width="64.85546875" style="94" customWidth="1"/>
    <col min="3" max="10" width="11.5703125" style="94" hidden="1" customWidth="1"/>
    <col min="11" max="14" width="11.5703125" style="94" customWidth="1"/>
    <col min="15" max="17" width="11.7109375" style="94" customWidth="1"/>
    <col min="18" max="18" width="11.5703125" style="94" customWidth="1"/>
    <col min="19" max="21" width="11.7109375" style="94" customWidth="1"/>
    <col min="22" max="27" width="11.5703125" style="94" customWidth="1"/>
    <col min="28" max="16384" width="9.140625" style="94"/>
  </cols>
  <sheetData>
    <row r="4" spans="2:27" x14ac:dyDescent="0.2">
      <c r="B4" s="133" t="s">
        <v>122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</row>
    <row r="5" spans="2:27" x14ac:dyDescent="0.2">
      <c r="B5" s="133" t="s">
        <v>239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</row>
    <row r="6" spans="2:27" x14ac:dyDescent="0.2">
      <c r="B6" s="301"/>
      <c r="C6" s="388">
        <v>2013</v>
      </c>
      <c r="D6" s="388"/>
      <c r="E6" s="388"/>
      <c r="F6" s="388"/>
      <c r="G6" s="389">
        <v>2014</v>
      </c>
      <c r="H6" s="389"/>
      <c r="I6" s="389"/>
      <c r="J6" s="389"/>
      <c r="K6" s="390">
        <v>2015</v>
      </c>
      <c r="L6" s="390"/>
      <c r="M6" s="390"/>
      <c r="N6" s="390"/>
      <c r="O6" s="391">
        <v>2016</v>
      </c>
      <c r="P6" s="391"/>
      <c r="Q6" s="391"/>
      <c r="R6" s="391"/>
      <c r="S6" s="392">
        <v>2017</v>
      </c>
      <c r="T6" s="392"/>
      <c r="U6" s="392"/>
      <c r="V6" s="392"/>
      <c r="W6" s="416">
        <v>2018</v>
      </c>
      <c r="X6" s="417"/>
      <c r="Y6" s="417"/>
      <c r="Z6" s="418"/>
      <c r="AA6" s="244">
        <v>2019</v>
      </c>
    </row>
    <row r="7" spans="2:27" x14ac:dyDescent="0.2">
      <c r="B7" s="303" t="s">
        <v>124</v>
      </c>
      <c r="C7" s="136" t="s">
        <v>10</v>
      </c>
      <c r="D7" s="136" t="s">
        <v>11</v>
      </c>
      <c r="E7" s="136" t="s">
        <v>12</v>
      </c>
      <c r="F7" s="136" t="s">
        <v>13</v>
      </c>
      <c r="G7" s="137" t="s">
        <v>10</v>
      </c>
      <c r="H7" s="137" t="s">
        <v>11</v>
      </c>
      <c r="I7" s="137" t="s">
        <v>12</v>
      </c>
      <c r="J7" s="137" t="s">
        <v>13</v>
      </c>
      <c r="K7" s="138" t="s">
        <v>10</v>
      </c>
      <c r="L7" s="138" t="s">
        <v>11</v>
      </c>
      <c r="M7" s="138" t="s">
        <v>12</v>
      </c>
      <c r="N7" s="138" t="s">
        <v>13</v>
      </c>
      <c r="O7" s="139" t="s">
        <v>10</v>
      </c>
      <c r="P7" s="139" t="s">
        <v>11</v>
      </c>
      <c r="Q7" s="139" t="s">
        <v>12</v>
      </c>
      <c r="R7" s="139" t="s">
        <v>13</v>
      </c>
      <c r="S7" s="140" t="s">
        <v>10</v>
      </c>
      <c r="T7" s="140" t="s">
        <v>11</v>
      </c>
      <c r="U7" s="140" t="s">
        <v>12</v>
      </c>
      <c r="V7" s="140" t="s">
        <v>13</v>
      </c>
      <c r="W7" s="141" t="s">
        <v>10</v>
      </c>
      <c r="X7" s="141" t="s">
        <v>11</v>
      </c>
      <c r="Y7" s="141" t="s">
        <v>12</v>
      </c>
      <c r="Z7" s="345" t="s">
        <v>339</v>
      </c>
      <c r="AA7" s="244" t="s">
        <v>10</v>
      </c>
    </row>
    <row r="8" spans="2:27" x14ac:dyDescent="0.2">
      <c r="B8" s="304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</row>
    <row r="9" spans="2:27" x14ac:dyDescent="0.2">
      <c r="B9" s="304" t="s">
        <v>240</v>
      </c>
      <c r="C9" s="145">
        <v>4272293</v>
      </c>
      <c r="D9" s="145">
        <v>8808739</v>
      </c>
      <c r="E9" s="145">
        <v>13374975</v>
      </c>
      <c r="F9" s="145">
        <v>17665841</v>
      </c>
      <c r="G9" s="145">
        <v>4427140</v>
      </c>
      <c r="H9" s="145">
        <v>9325076</v>
      </c>
      <c r="I9" s="145">
        <v>14053181</v>
      </c>
      <c r="J9" s="145">
        <v>18835637</v>
      </c>
      <c r="K9" s="145">
        <v>4579865</v>
      </c>
      <c r="L9" s="145">
        <v>9278656</v>
      </c>
      <c r="M9" s="145">
        <v>13960207</v>
      </c>
      <c r="N9" s="145">
        <v>19580656</v>
      </c>
      <c r="O9" s="145">
        <v>5068016</v>
      </c>
      <c r="P9" s="145">
        <v>10341322</v>
      </c>
      <c r="Q9" s="145">
        <v>15851793</v>
      </c>
      <c r="R9" s="145">
        <v>21480090</v>
      </c>
      <c r="S9" s="145">
        <v>5567091</v>
      </c>
      <c r="T9" s="145">
        <v>11380713</v>
      </c>
      <c r="U9" s="145">
        <v>17626047</v>
      </c>
      <c r="V9" s="145">
        <v>23648914</v>
      </c>
      <c r="W9" s="145">
        <v>5831317</v>
      </c>
      <c r="X9" s="145">
        <v>11153032</v>
      </c>
      <c r="Y9" s="145">
        <v>16960672</v>
      </c>
      <c r="Z9" s="145">
        <v>24510506</v>
      </c>
      <c r="AA9" s="145">
        <v>5905106</v>
      </c>
    </row>
    <row r="10" spans="2:27" x14ac:dyDescent="0.2">
      <c r="B10" s="304" t="s">
        <v>241</v>
      </c>
      <c r="C10" s="145">
        <v>-2729880</v>
      </c>
      <c r="D10" s="145">
        <v>-5477719</v>
      </c>
      <c r="E10" s="145">
        <v>-8112587</v>
      </c>
      <c r="F10" s="145">
        <v>-10802642</v>
      </c>
      <c r="G10" s="145">
        <v>-2970189</v>
      </c>
      <c r="H10" s="145">
        <v>-5827564</v>
      </c>
      <c r="I10" s="145">
        <v>-8701210</v>
      </c>
      <c r="J10" s="145">
        <v>-11606378</v>
      </c>
      <c r="K10" s="145">
        <v>-2787745</v>
      </c>
      <c r="L10" s="145">
        <v>-5311854</v>
      </c>
      <c r="M10" s="145">
        <v>-7802748</v>
      </c>
      <c r="N10" s="145">
        <v>-11955294</v>
      </c>
      <c r="O10" s="145">
        <v>-3744832</v>
      </c>
      <c r="P10" s="145">
        <v>-7007385</v>
      </c>
      <c r="Q10" s="145">
        <v>-9706641</v>
      </c>
      <c r="R10" s="145">
        <v>-12804218</v>
      </c>
      <c r="S10" s="145">
        <v>-2777920</v>
      </c>
      <c r="T10" s="145">
        <v>-6964585</v>
      </c>
      <c r="U10" s="145">
        <v>-11611382</v>
      </c>
      <c r="V10" s="145">
        <v>-15884795</v>
      </c>
      <c r="W10" s="145">
        <v>-4373928</v>
      </c>
      <c r="X10" s="145">
        <v>-6911632</v>
      </c>
      <c r="Y10" s="145">
        <v>-10418513</v>
      </c>
      <c r="Z10" s="145">
        <v>-16222297</v>
      </c>
      <c r="AA10" s="145">
        <v>-3548173</v>
      </c>
    </row>
    <row r="11" spans="2:27" x14ac:dyDescent="0.2">
      <c r="B11" s="304" t="s">
        <v>242</v>
      </c>
      <c r="C11" s="145">
        <v>-205527</v>
      </c>
      <c r="D11" s="145">
        <v>-347943</v>
      </c>
      <c r="E11" s="145">
        <v>-548664</v>
      </c>
      <c r="F11" s="145">
        <v>-817594</v>
      </c>
      <c r="G11" s="145">
        <v>-198298</v>
      </c>
      <c r="H11" s="145">
        <v>-383301</v>
      </c>
      <c r="I11" s="145">
        <v>-586255</v>
      </c>
      <c r="J11" s="145">
        <v>-736157</v>
      </c>
      <c r="K11" s="145">
        <v>-100808</v>
      </c>
      <c r="L11" s="145">
        <v>-226187</v>
      </c>
      <c r="M11" s="145">
        <v>-329726</v>
      </c>
      <c r="N11" s="145">
        <v>-525032</v>
      </c>
      <c r="O11" s="145">
        <v>-236104</v>
      </c>
      <c r="P11" s="145">
        <v>-521701</v>
      </c>
      <c r="Q11" s="145">
        <v>-969749</v>
      </c>
      <c r="R11" s="145">
        <v>-1153868</v>
      </c>
      <c r="S11" s="145">
        <v>-387180</v>
      </c>
      <c r="T11" s="145">
        <v>-665341</v>
      </c>
      <c r="U11" s="145">
        <v>-948000</v>
      </c>
      <c r="V11" s="145">
        <v>-1297431</v>
      </c>
      <c r="W11" s="145">
        <v>-348107</v>
      </c>
      <c r="X11" s="145">
        <v>-612900</v>
      </c>
      <c r="Y11" s="145">
        <v>-957485</v>
      </c>
      <c r="Z11" s="145">
        <v>-1176600</v>
      </c>
      <c r="AA11" s="145">
        <v>-297380</v>
      </c>
    </row>
    <row r="12" spans="2:27" x14ac:dyDescent="0.2">
      <c r="B12" s="304" t="s">
        <v>243</v>
      </c>
      <c r="C12" s="145">
        <v>0</v>
      </c>
      <c r="D12" s="145">
        <v>0</v>
      </c>
      <c r="E12" s="145">
        <v>0</v>
      </c>
      <c r="F12" s="145">
        <v>-8500</v>
      </c>
      <c r="G12" s="145">
        <v>0</v>
      </c>
      <c r="H12" s="145">
        <v>0</v>
      </c>
      <c r="I12" s="145">
        <v>0</v>
      </c>
      <c r="J12" s="145">
        <v>-898</v>
      </c>
      <c r="K12" s="145">
        <v>0</v>
      </c>
      <c r="L12" s="145">
        <v>0</v>
      </c>
      <c r="M12" s="145">
        <v>0</v>
      </c>
      <c r="N12" s="145">
        <v>-263</v>
      </c>
      <c r="O12" s="145">
        <v>0</v>
      </c>
      <c r="P12" s="145">
        <v>0</v>
      </c>
      <c r="Q12" s="145">
        <v>-110000</v>
      </c>
      <c r="R12" s="145">
        <v>-2000</v>
      </c>
      <c r="S12" s="145">
        <v>0</v>
      </c>
      <c r="T12" s="145">
        <v>0</v>
      </c>
      <c r="U12" s="145">
        <v>0</v>
      </c>
      <c r="V12" s="145">
        <v>-3123</v>
      </c>
      <c r="W12" s="145">
        <v>0</v>
      </c>
      <c r="X12" s="145">
        <v>0</v>
      </c>
      <c r="Y12" s="145">
        <v>0</v>
      </c>
      <c r="Z12" s="145">
        <v>0</v>
      </c>
      <c r="AA12" s="145">
        <v>0</v>
      </c>
    </row>
    <row r="13" spans="2:27" x14ac:dyDescent="0.2">
      <c r="B13" s="305" t="s">
        <v>244</v>
      </c>
      <c r="C13" s="145">
        <v>-153432</v>
      </c>
      <c r="D13" s="145">
        <v>-313066</v>
      </c>
      <c r="E13" s="145">
        <v>-395504</v>
      </c>
      <c r="F13" s="145">
        <v>-388862</v>
      </c>
      <c r="G13" s="145">
        <v>-182975</v>
      </c>
      <c r="H13" s="145">
        <v>-255480</v>
      </c>
      <c r="I13" s="145">
        <v>-430047</v>
      </c>
      <c r="J13" s="145">
        <v>-908290</v>
      </c>
      <c r="K13" s="145">
        <v>-138364</v>
      </c>
      <c r="L13" s="145">
        <v>-309293</v>
      </c>
      <c r="M13" s="145">
        <v>-590244</v>
      </c>
      <c r="N13" s="145">
        <v>-809347</v>
      </c>
      <c r="O13" s="145">
        <v>-187968</v>
      </c>
      <c r="P13" s="145">
        <v>-388456</v>
      </c>
      <c r="Q13" s="145">
        <v>-347555</v>
      </c>
      <c r="R13" s="145">
        <v>-744903</v>
      </c>
      <c r="S13" s="145">
        <v>-273040</v>
      </c>
      <c r="T13" s="145">
        <v>-320741</v>
      </c>
      <c r="U13" s="145">
        <v>-552475</v>
      </c>
      <c r="V13" s="145">
        <v>-730614</v>
      </c>
      <c r="W13" s="145">
        <v>-394527</v>
      </c>
      <c r="X13" s="145">
        <v>-541591</v>
      </c>
      <c r="Y13" s="145">
        <v>-881492</v>
      </c>
      <c r="Z13" s="145">
        <v>-1141763</v>
      </c>
      <c r="AA13" s="145">
        <v>-289278</v>
      </c>
    </row>
    <row r="14" spans="2:27" x14ac:dyDescent="0.2">
      <c r="B14" s="314" t="s">
        <v>245</v>
      </c>
      <c r="C14" s="318">
        <v>1183454</v>
      </c>
      <c r="D14" s="318">
        <v>2670011</v>
      </c>
      <c r="E14" s="318">
        <v>4318220</v>
      </c>
      <c r="F14" s="318">
        <v>5648243</v>
      </c>
      <c r="G14" s="318">
        <v>1075678</v>
      </c>
      <c r="H14" s="318">
        <v>2858731</v>
      </c>
      <c r="I14" s="318">
        <v>4335669</v>
      </c>
      <c r="J14" s="318">
        <v>5583914</v>
      </c>
      <c r="K14" s="318">
        <v>1552948</v>
      </c>
      <c r="L14" s="318">
        <v>3431322</v>
      </c>
      <c r="M14" s="318">
        <v>5237489</v>
      </c>
      <c r="N14" s="318">
        <v>6290720</v>
      </c>
      <c r="O14" s="318">
        <v>899112</v>
      </c>
      <c r="P14" s="318">
        <v>2423780</v>
      </c>
      <c r="Q14" s="318">
        <v>4717848</v>
      </c>
      <c r="R14" s="318">
        <v>6775101</v>
      </c>
      <c r="S14" s="318">
        <v>2128951</v>
      </c>
      <c r="T14" s="318">
        <v>3430046</v>
      </c>
      <c r="U14" s="318">
        <v>4514190</v>
      </c>
      <c r="V14" s="318">
        <v>5732951</v>
      </c>
      <c r="W14" s="318">
        <v>714755</v>
      </c>
      <c r="X14" s="318">
        <v>3086909</v>
      </c>
      <c r="Y14" s="318">
        <v>4703182</v>
      </c>
      <c r="Z14" s="318">
        <v>5969846</v>
      </c>
      <c r="AA14" s="318">
        <v>1770275</v>
      </c>
    </row>
    <row r="15" spans="2:27" x14ac:dyDescent="0.2">
      <c r="B15" s="30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</row>
    <row r="16" spans="2:27" x14ac:dyDescent="0.2">
      <c r="B16" s="305" t="s">
        <v>246</v>
      </c>
      <c r="C16" s="145">
        <v>1818</v>
      </c>
      <c r="D16" s="145">
        <v>10792</v>
      </c>
      <c r="E16" s="145">
        <v>9231</v>
      </c>
      <c r="F16" s="145">
        <v>46595</v>
      </c>
      <c r="G16" s="145">
        <v>22921</v>
      </c>
      <c r="H16" s="145">
        <v>10135</v>
      </c>
      <c r="I16" s="145">
        <v>28778</v>
      </c>
      <c r="J16" s="145">
        <v>115483</v>
      </c>
      <c r="K16" s="145">
        <v>15333</v>
      </c>
      <c r="L16" s="145">
        <v>4342</v>
      </c>
      <c r="M16" s="145">
        <v>12407</v>
      </c>
      <c r="N16" s="145">
        <v>21140</v>
      </c>
      <c r="O16" s="145">
        <v>1392</v>
      </c>
      <c r="P16" s="145">
        <v>7463</v>
      </c>
      <c r="Q16" s="145">
        <v>185780</v>
      </c>
      <c r="R16" s="145">
        <v>81187</v>
      </c>
      <c r="S16" s="145">
        <v>12302</v>
      </c>
      <c r="T16" s="145">
        <v>12818</v>
      </c>
      <c r="U16" s="145">
        <v>29451</v>
      </c>
      <c r="V16" s="145">
        <v>28945</v>
      </c>
      <c r="W16" s="145">
        <v>998</v>
      </c>
      <c r="X16" s="145">
        <v>6890</v>
      </c>
      <c r="Y16" s="145">
        <v>24272</v>
      </c>
      <c r="Z16" s="145">
        <v>57412</v>
      </c>
      <c r="AA16" s="145">
        <v>5206</v>
      </c>
    </row>
    <row r="17" spans="2:27" x14ac:dyDescent="0.2">
      <c r="B17" s="305" t="s">
        <v>247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>
        <v>767</v>
      </c>
      <c r="Q17" s="145"/>
      <c r="R17" s="145"/>
      <c r="S17" s="145"/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45">
        <v>0</v>
      </c>
      <c r="AA17" s="145"/>
    </row>
    <row r="18" spans="2:27" x14ac:dyDescent="0.2">
      <c r="B18" s="305" t="s">
        <v>248</v>
      </c>
      <c r="C18" s="145">
        <v>-1035691</v>
      </c>
      <c r="D18" s="145">
        <v>-2072896</v>
      </c>
      <c r="E18" s="145">
        <v>-2790544</v>
      </c>
      <c r="F18" s="145">
        <v>-4116997</v>
      </c>
      <c r="G18" s="145">
        <v>-803888</v>
      </c>
      <c r="H18" s="145">
        <v>-1582967</v>
      </c>
      <c r="I18" s="145">
        <v>-2525153</v>
      </c>
      <c r="J18" s="145">
        <v>-3748348</v>
      </c>
      <c r="K18" s="145">
        <v>-923404</v>
      </c>
      <c r="L18" s="145">
        <v>-2647835</v>
      </c>
      <c r="M18" s="145">
        <v>-3466505</v>
      </c>
      <c r="N18" s="145">
        <v>-4860775</v>
      </c>
      <c r="O18" s="145">
        <v>-1001895</v>
      </c>
      <c r="P18" s="145">
        <v>-2043292</v>
      </c>
      <c r="Q18" s="145">
        <v>-3605391</v>
      </c>
      <c r="R18" s="145">
        <v>-5564249</v>
      </c>
      <c r="S18" s="145">
        <v>-1403360</v>
      </c>
      <c r="T18" s="145">
        <v>-2969087</v>
      </c>
      <c r="U18" s="145">
        <v>-3495073</v>
      </c>
      <c r="V18" s="145">
        <v>-4914051</v>
      </c>
      <c r="W18" s="145">
        <v>-1317153</v>
      </c>
      <c r="X18" s="145">
        <v>-3169036</v>
      </c>
      <c r="Y18" s="145">
        <v>-4992259</v>
      </c>
      <c r="Z18" s="145">
        <v>-6670495</v>
      </c>
      <c r="AA18" s="145">
        <v>-1688239</v>
      </c>
    </row>
    <row r="19" spans="2:27" x14ac:dyDescent="0.2">
      <c r="B19" s="305" t="s">
        <v>249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>
        <v>564141</v>
      </c>
      <c r="Q19" s="145">
        <v>564141</v>
      </c>
      <c r="R19" s="145">
        <v>564141</v>
      </c>
      <c r="S19" s="145"/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45">
        <v>0</v>
      </c>
      <c r="AA19" s="145"/>
    </row>
    <row r="20" spans="2:27" x14ac:dyDescent="0.2">
      <c r="B20" s="305" t="s">
        <v>250</v>
      </c>
      <c r="C20" s="145">
        <v>-194247</v>
      </c>
      <c r="D20" s="145">
        <v>-352458</v>
      </c>
      <c r="E20" s="145">
        <v>-808704</v>
      </c>
      <c r="F20" s="145">
        <v>-877590</v>
      </c>
      <c r="G20" s="145">
        <v>-27273</v>
      </c>
      <c r="H20" s="145">
        <v>-196931</v>
      </c>
      <c r="I20" s="145">
        <v>-217244</v>
      </c>
      <c r="J20" s="145">
        <v>-254360</v>
      </c>
      <c r="K20" s="145">
        <v>-27402</v>
      </c>
      <c r="L20" s="145">
        <v>-155070</v>
      </c>
      <c r="M20" s="145">
        <v>-190543</v>
      </c>
      <c r="N20" s="145">
        <v>-232984</v>
      </c>
      <c r="O20" s="145">
        <v>-37366</v>
      </c>
      <c r="P20" s="145">
        <v>-52357</v>
      </c>
      <c r="Q20" s="145">
        <v>-78962</v>
      </c>
      <c r="R20" s="145">
        <v>-1003074</v>
      </c>
      <c r="S20" s="145">
        <v>-6265</v>
      </c>
      <c r="T20" s="145">
        <v>-64615</v>
      </c>
      <c r="U20" s="145">
        <v>-104742</v>
      </c>
      <c r="V20" s="145">
        <v>-99372</v>
      </c>
      <c r="W20" s="145">
        <v>-389556</v>
      </c>
      <c r="X20" s="145">
        <v>-494806</v>
      </c>
      <c r="Y20" s="145">
        <v>-622209</v>
      </c>
      <c r="Z20" s="145">
        <v>-540640</v>
      </c>
      <c r="AA20" s="145">
        <v>-689</v>
      </c>
    </row>
    <row r="21" spans="2:27" x14ac:dyDescent="0.2">
      <c r="B21" s="305" t="s">
        <v>251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-43178</v>
      </c>
      <c r="L21" s="145">
        <v>-43178</v>
      </c>
      <c r="M21" s="145">
        <v>-43178</v>
      </c>
      <c r="N21" s="145">
        <v>-43178</v>
      </c>
      <c r="O21" s="145">
        <v>-42433</v>
      </c>
      <c r="P21" s="145">
        <v>-96162</v>
      </c>
      <c r="Q21" s="145">
        <v>-96162</v>
      </c>
      <c r="R21" s="145">
        <v>-96162</v>
      </c>
      <c r="S21" s="145">
        <v>0</v>
      </c>
      <c r="T21" s="145">
        <v>0</v>
      </c>
      <c r="U21" s="145">
        <v>-34426</v>
      </c>
      <c r="V21" s="145">
        <v>-34003</v>
      </c>
      <c r="W21" s="145">
        <v>0</v>
      </c>
      <c r="X21" s="145">
        <v>0</v>
      </c>
      <c r="Y21" s="145">
        <v>0</v>
      </c>
      <c r="Z21" s="145">
        <v>0</v>
      </c>
      <c r="AA21" s="145"/>
    </row>
    <row r="22" spans="2:27" x14ac:dyDescent="0.2">
      <c r="B22" s="305" t="s">
        <v>252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>
        <v>-379350</v>
      </c>
      <c r="O22" s="145"/>
      <c r="P22" s="145"/>
      <c r="Q22" s="145"/>
      <c r="R22" s="145">
        <v>-156612</v>
      </c>
      <c r="S22" s="145"/>
      <c r="T22" s="145"/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45">
        <v>0</v>
      </c>
      <c r="AA22" s="145"/>
    </row>
    <row r="23" spans="2:27" x14ac:dyDescent="0.2">
      <c r="B23" s="305" t="s">
        <v>253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>
        <v>-7580</v>
      </c>
      <c r="N23" s="145">
        <v>-39324</v>
      </c>
      <c r="O23" s="145"/>
      <c r="P23" s="145">
        <v>-384</v>
      </c>
      <c r="Q23" s="145">
        <v>-384</v>
      </c>
      <c r="R23" s="145">
        <v>-384</v>
      </c>
      <c r="S23" s="145"/>
      <c r="T23" s="145">
        <v>0</v>
      </c>
      <c r="U23" s="145">
        <v>0</v>
      </c>
      <c r="V23" s="145">
        <v>0</v>
      </c>
      <c r="W23" s="145">
        <v>0</v>
      </c>
      <c r="X23" s="145">
        <v>0</v>
      </c>
      <c r="Y23" s="145">
        <v>0</v>
      </c>
      <c r="Z23" s="145">
        <v>0</v>
      </c>
      <c r="AA23" s="145"/>
    </row>
    <row r="24" spans="2:27" x14ac:dyDescent="0.2">
      <c r="B24" s="304" t="s">
        <v>254</v>
      </c>
      <c r="C24" s="145">
        <v>0</v>
      </c>
      <c r="D24" s="145">
        <v>0</v>
      </c>
      <c r="E24" s="145">
        <v>0</v>
      </c>
      <c r="F24" s="145">
        <v>-334311</v>
      </c>
      <c r="G24" s="145">
        <v>292239</v>
      </c>
      <c r="H24" s="145">
        <v>111988</v>
      </c>
      <c r="I24" s="145">
        <v>284160</v>
      </c>
      <c r="J24" s="145">
        <v>219047</v>
      </c>
      <c r="K24" s="145">
        <v>115264</v>
      </c>
      <c r="L24" s="145">
        <v>-17893</v>
      </c>
      <c r="M24" s="145">
        <v>14911</v>
      </c>
      <c r="N24" s="145">
        <v>-570786</v>
      </c>
      <c r="O24" s="145">
        <v>609325</v>
      </c>
      <c r="P24" s="145">
        <v>579376</v>
      </c>
      <c r="Q24" s="145">
        <v>550519</v>
      </c>
      <c r="R24" s="145">
        <v>479338</v>
      </c>
      <c r="S24" s="145">
        <v>206712</v>
      </c>
      <c r="T24" s="145">
        <v>140990</v>
      </c>
      <c r="U24" s="145">
        <v>165645</v>
      </c>
      <c r="V24" s="145">
        <v>140068</v>
      </c>
      <c r="W24" s="145">
        <v>31252</v>
      </c>
      <c r="X24" s="145">
        <v>-48530</v>
      </c>
      <c r="Y24" s="145">
        <v>36394</v>
      </c>
      <c r="Z24" s="145">
        <v>-970029</v>
      </c>
      <c r="AA24" s="145">
        <v>-4080</v>
      </c>
    </row>
    <row r="25" spans="2:27" x14ac:dyDescent="0.2">
      <c r="B25" s="304" t="s">
        <v>255</v>
      </c>
      <c r="C25" s="145">
        <v>-326302</v>
      </c>
      <c r="D25" s="145">
        <v>-402007</v>
      </c>
      <c r="E25" s="145">
        <v>-402007</v>
      </c>
      <c r="F25" s="145">
        <v>-402007</v>
      </c>
      <c r="G25" s="145">
        <v>6400</v>
      </c>
      <c r="H25" s="145">
        <v>6400</v>
      </c>
      <c r="I25" s="145">
        <v>6400</v>
      </c>
      <c r="J25" s="145">
        <v>6400</v>
      </c>
      <c r="K25" s="145">
        <v>176</v>
      </c>
      <c r="L25" s="145">
        <v>176</v>
      </c>
      <c r="M25" s="145">
        <v>-30205</v>
      </c>
      <c r="N25" s="145">
        <v>-521464</v>
      </c>
      <c r="O25" s="145"/>
      <c r="P25" s="145">
        <v>-4530164</v>
      </c>
      <c r="Q25" s="145">
        <v>-4928240</v>
      </c>
      <c r="R25" s="145">
        <v>-5247127</v>
      </c>
      <c r="S25" s="145"/>
      <c r="T25" s="145">
        <v>0</v>
      </c>
      <c r="U25" s="145">
        <v>-361897</v>
      </c>
      <c r="V25" s="145">
        <v>-446015</v>
      </c>
      <c r="W25" s="145"/>
      <c r="X25" s="145"/>
      <c r="Y25" s="145">
        <v>-20710</v>
      </c>
      <c r="Z25" s="145">
        <v>-20075</v>
      </c>
      <c r="AA25" s="145"/>
    </row>
    <row r="26" spans="2:27" x14ac:dyDescent="0.2">
      <c r="B26" s="304" t="s">
        <v>256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>
        <v>-375454</v>
      </c>
      <c r="Q26" s="145">
        <v>-375454</v>
      </c>
      <c r="R26" s="145">
        <v>0</v>
      </c>
      <c r="S26" s="145"/>
      <c r="T26" s="145"/>
      <c r="U26" s="145"/>
      <c r="V26" s="145"/>
      <c r="W26" s="145"/>
      <c r="X26" s="145"/>
      <c r="Y26" s="145"/>
      <c r="Z26" s="145"/>
      <c r="AA26" s="145"/>
    </row>
    <row r="27" spans="2:27" x14ac:dyDescent="0.2">
      <c r="B27" s="304" t="s">
        <v>257</v>
      </c>
      <c r="C27" s="145">
        <v>0</v>
      </c>
      <c r="D27" s="145">
        <v>0</v>
      </c>
      <c r="E27" s="145">
        <v>-59326</v>
      </c>
      <c r="F27" s="145">
        <v>-59326</v>
      </c>
      <c r="G27" s="145">
        <v>0</v>
      </c>
      <c r="H27" s="145">
        <v>0</v>
      </c>
      <c r="I27" s="145">
        <v>0</v>
      </c>
      <c r="J27" s="145">
        <v>-20000</v>
      </c>
      <c r="K27" s="145">
        <v>0</v>
      </c>
      <c r="L27" s="145">
        <v>0</v>
      </c>
      <c r="M27" s="145">
        <v>0</v>
      </c>
      <c r="N27" s="145">
        <v>0</v>
      </c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</row>
    <row r="28" spans="2:27" x14ac:dyDescent="0.2">
      <c r="B28" s="304" t="s">
        <v>258</v>
      </c>
      <c r="C28" s="145">
        <v>0</v>
      </c>
      <c r="D28" s="145">
        <v>0</v>
      </c>
      <c r="E28" s="145">
        <v>0</v>
      </c>
      <c r="F28" s="145">
        <v>0</v>
      </c>
      <c r="G28" s="145">
        <v>-2836552</v>
      </c>
      <c r="H28" s="145">
        <v>-2836552</v>
      </c>
      <c r="I28" s="145">
        <v>-2836552</v>
      </c>
      <c r="J28" s="145">
        <v>-2836552</v>
      </c>
      <c r="K28" s="145">
        <v>0</v>
      </c>
      <c r="L28" s="145">
        <v>0</v>
      </c>
      <c r="M28" s="145">
        <v>0</v>
      </c>
      <c r="N28" s="145">
        <v>0</v>
      </c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</row>
    <row r="29" spans="2:27" x14ac:dyDescent="0.2">
      <c r="B29" s="304" t="s">
        <v>259</v>
      </c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>
        <v>-54794</v>
      </c>
      <c r="P29" s="145">
        <v>-54794</v>
      </c>
      <c r="Q29" s="145">
        <v>-54794</v>
      </c>
      <c r="R29" s="145">
        <v>-54794</v>
      </c>
      <c r="S29" s="145">
        <v>-4967</v>
      </c>
      <c r="T29" s="145">
        <v>-19295</v>
      </c>
      <c r="U29" s="145">
        <v>-40299</v>
      </c>
      <c r="V29" s="145">
        <v>-43221</v>
      </c>
      <c r="W29" s="145">
        <v>0</v>
      </c>
      <c r="X29" s="145">
        <v>0</v>
      </c>
      <c r="Y29" s="145">
        <v>0</v>
      </c>
      <c r="Z29" s="145">
        <v>-83435</v>
      </c>
      <c r="AA29" s="145"/>
    </row>
    <row r="30" spans="2:27" x14ac:dyDescent="0.2">
      <c r="B30" s="304" t="s">
        <v>260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</row>
    <row r="31" spans="2:27" x14ac:dyDescent="0.2">
      <c r="B31" s="304" t="s">
        <v>261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>
        <v>-7747</v>
      </c>
      <c r="O31" s="145"/>
      <c r="P31" s="145">
        <v>-51584</v>
      </c>
      <c r="Q31" s="145">
        <v>-52243</v>
      </c>
      <c r="R31" s="145">
        <v>-57421</v>
      </c>
      <c r="S31" s="145"/>
      <c r="T31" s="145">
        <v>-100371</v>
      </c>
      <c r="U31" s="145">
        <v>-102682</v>
      </c>
      <c r="V31" s="145">
        <v>-110047</v>
      </c>
      <c r="W31" s="145">
        <v>0</v>
      </c>
      <c r="X31" s="145">
        <v>0</v>
      </c>
      <c r="Y31" s="145">
        <v>0</v>
      </c>
      <c r="Z31" s="145">
        <v>0</v>
      </c>
      <c r="AA31" s="145">
        <v>-2706</v>
      </c>
    </row>
    <row r="32" spans="2:27" x14ac:dyDescent="0.2">
      <c r="B32" s="304" t="s">
        <v>262</v>
      </c>
      <c r="C32" s="145">
        <v>0</v>
      </c>
      <c r="D32" s="145">
        <v>-404</v>
      </c>
      <c r="E32" s="145">
        <v>-786</v>
      </c>
      <c r="F32" s="145">
        <v>-1655</v>
      </c>
      <c r="G32" s="145">
        <v>0</v>
      </c>
      <c r="H32" s="145">
        <v>0</v>
      </c>
      <c r="I32" s="145">
        <v>-402098</v>
      </c>
      <c r="J32" s="145">
        <v>-455283</v>
      </c>
      <c r="K32" s="145">
        <v>0</v>
      </c>
      <c r="L32" s="145">
        <v>-1250</v>
      </c>
      <c r="M32" s="145">
        <v>-32575</v>
      </c>
      <c r="N32" s="145">
        <v>-16871</v>
      </c>
      <c r="O32" s="145">
        <v>-36839</v>
      </c>
      <c r="P32" s="145">
        <v>-41103</v>
      </c>
      <c r="Q32" s="145">
        <v>-80798</v>
      </c>
      <c r="R32" s="145">
        <v>-83471</v>
      </c>
      <c r="S32" s="145">
        <v>0</v>
      </c>
      <c r="T32" s="145">
        <v>-20149</v>
      </c>
      <c r="U32" s="145">
        <v>-20149</v>
      </c>
      <c r="V32" s="145">
        <v>-20149</v>
      </c>
      <c r="W32" s="145">
        <v>-3731</v>
      </c>
      <c r="X32" s="145">
        <v>-49328</v>
      </c>
      <c r="Y32" s="145">
        <v>-49328</v>
      </c>
      <c r="Z32" s="145">
        <v>-59551</v>
      </c>
      <c r="AA32" s="145">
        <v>-3233</v>
      </c>
    </row>
    <row r="33" spans="2:27" x14ac:dyDescent="0.2">
      <c r="B33" s="304" t="s">
        <v>263</v>
      </c>
      <c r="C33" s="145">
        <v>2764</v>
      </c>
      <c r="D33" s="145">
        <v>54905</v>
      </c>
      <c r="E33" s="145">
        <v>109800</v>
      </c>
      <c r="F33" s="145">
        <v>117005</v>
      </c>
      <c r="G33" s="145">
        <v>0</v>
      </c>
      <c r="H33" s="145">
        <v>104149</v>
      </c>
      <c r="I33" s="145">
        <v>166708</v>
      </c>
      <c r="J33" s="145">
        <v>166708</v>
      </c>
      <c r="K33" s="145">
        <v>0</v>
      </c>
      <c r="L33" s="145">
        <v>84989</v>
      </c>
      <c r="M33" s="145">
        <v>165091</v>
      </c>
      <c r="N33" s="145">
        <v>165091</v>
      </c>
      <c r="O33" s="145"/>
      <c r="P33" s="145">
        <v>63756</v>
      </c>
      <c r="Q33" s="145">
        <v>118229</v>
      </c>
      <c r="R33" s="145">
        <v>118229</v>
      </c>
      <c r="S33" s="145"/>
      <c r="T33" s="145">
        <v>49409</v>
      </c>
      <c r="U33" s="145">
        <v>92587</v>
      </c>
      <c r="V33" s="145">
        <v>92587</v>
      </c>
      <c r="W33" s="145">
        <v>0</v>
      </c>
      <c r="X33" s="145">
        <v>49017</v>
      </c>
      <c r="Y33" s="145">
        <v>90187</v>
      </c>
      <c r="Z33" s="145">
        <v>90187</v>
      </c>
      <c r="AA33" s="145"/>
    </row>
    <row r="34" spans="2:27" x14ac:dyDescent="0.2">
      <c r="B34" s="304" t="s">
        <v>264</v>
      </c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>
        <v>1800</v>
      </c>
      <c r="N34" s="145">
        <v>1800</v>
      </c>
      <c r="O34" s="145"/>
      <c r="P34" s="145"/>
      <c r="Q34" s="145">
        <v>0</v>
      </c>
      <c r="R34" s="145"/>
      <c r="S34" s="145"/>
      <c r="T34" s="145"/>
      <c r="U34" s="145"/>
      <c r="V34" s="145"/>
      <c r="W34" s="145"/>
      <c r="X34" s="145"/>
      <c r="Y34" s="145"/>
      <c r="Z34" s="145"/>
      <c r="AA34" s="145"/>
    </row>
    <row r="35" spans="2:27" x14ac:dyDescent="0.2">
      <c r="B35" s="304" t="s">
        <v>265</v>
      </c>
      <c r="C35" s="145">
        <v>0</v>
      </c>
      <c r="D35" s="145">
        <v>0</v>
      </c>
      <c r="E35" s="145">
        <v>0</v>
      </c>
      <c r="F35" s="145">
        <v>0</v>
      </c>
      <c r="G35" s="145">
        <v>0</v>
      </c>
      <c r="H35" s="145">
        <v>0</v>
      </c>
      <c r="I35" s="145">
        <v>262802</v>
      </c>
      <c r="J35" s="145">
        <v>262802</v>
      </c>
      <c r="K35" s="145">
        <v>0</v>
      </c>
      <c r="L35" s="145">
        <v>0</v>
      </c>
      <c r="M35" s="145">
        <v>0</v>
      </c>
      <c r="N35" s="145">
        <v>0</v>
      </c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>
        <v>1649256</v>
      </c>
    </row>
    <row r="36" spans="2:27" x14ac:dyDescent="0.2">
      <c r="B36" s="304" t="s">
        <v>266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>
        <v>886194</v>
      </c>
      <c r="T36" s="145">
        <v>0</v>
      </c>
      <c r="U36" s="145"/>
      <c r="V36" s="145"/>
      <c r="W36" s="145"/>
      <c r="X36" s="145"/>
      <c r="Y36" s="145"/>
      <c r="Z36" s="145"/>
      <c r="AA36" s="145"/>
    </row>
    <row r="37" spans="2:27" x14ac:dyDescent="0.2">
      <c r="B37" s="304" t="s">
        <v>267</v>
      </c>
      <c r="C37" s="145">
        <v>8</v>
      </c>
      <c r="D37" s="145">
        <v>98</v>
      </c>
      <c r="E37" s="145">
        <v>105</v>
      </c>
      <c r="F37" s="145">
        <v>-190</v>
      </c>
      <c r="G37" s="145">
        <v>111</v>
      </c>
      <c r="H37" s="145">
        <v>139</v>
      </c>
      <c r="I37" s="145">
        <v>163</v>
      </c>
      <c r="J37" s="145">
        <v>-179</v>
      </c>
      <c r="K37" s="145">
        <v>186</v>
      </c>
      <c r="L37" s="145">
        <v>116</v>
      </c>
      <c r="M37" s="145">
        <v>-66</v>
      </c>
      <c r="N37" s="145">
        <v>159</v>
      </c>
      <c r="O37" s="145">
        <v>106</v>
      </c>
      <c r="P37" s="145">
        <v>-407</v>
      </c>
      <c r="Q37" s="145">
        <v>-343</v>
      </c>
      <c r="R37" s="145">
        <v>-1622</v>
      </c>
      <c r="S37" s="145">
        <v>-1111</v>
      </c>
      <c r="T37" s="145">
        <v>-346</v>
      </c>
      <c r="U37" s="145">
        <v>250</v>
      </c>
      <c r="V37" s="145">
        <v>25</v>
      </c>
      <c r="W37" s="145">
        <v>209</v>
      </c>
      <c r="X37" s="145">
        <v>57</v>
      </c>
      <c r="Y37" s="145">
        <v>64</v>
      </c>
      <c r="Z37" s="145">
        <v>-395</v>
      </c>
      <c r="AA37" s="145">
        <v>-522</v>
      </c>
    </row>
    <row r="38" spans="2:27" x14ac:dyDescent="0.2">
      <c r="B38" s="304" t="s">
        <v>268</v>
      </c>
      <c r="C38" s="145">
        <v>72028</v>
      </c>
      <c r="D38" s="145">
        <v>170174</v>
      </c>
      <c r="E38" s="145">
        <v>216488</v>
      </c>
      <c r="F38" s="145">
        <v>261193</v>
      </c>
      <c r="G38" s="145">
        <v>54970</v>
      </c>
      <c r="H38" s="145">
        <v>104113</v>
      </c>
      <c r="I38" s="145">
        <v>149697</v>
      </c>
      <c r="J38" s="145">
        <v>197994</v>
      </c>
      <c r="K38" s="145">
        <v>59877</v>
      </c>
      <c r="L38" s="145">
        <v>110426</v>
      </c>
      <c r="M38" s="145">
        <v>149998</v>
      </c>
      <c r="N38" s="145">
        <v>171133</v>
      </c>
      <c r="O38" s="145">
        <v>47417</v>
      </c>
      <c r="P38" s="145">
        <v>66950</v>
      </c>
      <c r="Q38" s="145">
        <v>126410</v>
      </c>
      <c r="R38" s="145">
        <v>186804</v>
      </c>
      <c r="S38" s="145">
        <v>35899</v>
      </c>
      <c r="T38" s="145">
        <v>91939</v>
      </c>
      <c r="U38" s="145">
        <v>171157</v>
      </c>
      <c r="V38" s="145">
        <v>239343</v>
      </c>
      <c r="W38" s="145">
        <v>65802</v>
      </c>
      <c r="X38" s="145">
        <v>118368</v>
      </c>
      <c r="Y38" s="145">
        <v>168292</v>
      </c>
      <c r="Z38" s="145">
        <v>223962</v>
      </c>
      <c r="AA38" s="145">
        <v>55239</v>
      </c>
    </row>
    <row r="39" spans="2:27" x14ac:dyDescent="0.2">
      <c r="B39" s="304" t="s">
        <v>269</v>
      </c>
      <c r="C39" s="145">
        <v>0</v>
      </c>
      <c r="D39" s="145">
        <v>0</v>
      </c>
      <c r="E39" s="145">
        <v>0</v>
      </c>
      <c r="F39" s="145">
        <v>0</v>
      </c>
      <c r="G39" s="145">
        <v>0</v>
      </c>
      <c r="H39" s="145">
        <v>0</v>
      </c>
      <c r="I39" s="145">
        <v>-504</v>
      </c>
      <c r="J39" s="145">
        <v>-1068</v>
      </c>
      <c r="K39" s="145">
        <v>0</v>
      </c>
      <c r="L39" s="145">
        <v>0</v>
      </c>
      <c r="M39" s="145">
        <v>-27299</v>
      </c>
      <c r="N39" s="145">
        <v>-26677</v>
      </c>
      <c r="O39" s="145"/>
      <c r="P39" s="145"/>
      <c r="Q39" s="145">
        <v>0</v>
      </c>
      <c r="R39" s="145">
        <v>0</v>
      </c>
      <c r="S39" s="145">
        <v>-74209</v>
      </c>
      <c r="T39" s="145">
        <v>-700</v>
      </c>
      <c r="U39" s="145">
        <v>-700</v>
      </c>
      <c r="V39" s="145">
        <v>-649</v>
      </c>
      <c r="W39" s="145">
        <v>0</v>
      </c>
      <c r="X39" s="145">
        <v>0</v>
      </c>
      <c r="Y39" s="145">
        <v>0</v>
      </c>
      <c r="Z39" s="145">
        <v>0</v>
      </c>
      <c r="AA39" s="145">
        <v>-21933</v>
      </c>
    </row>
    <row r="40" spans="2:27" x14ac:dyDescent="0.2">
      <c r="B40" s="301" t="s">
        <v>270</v>
      </c>
      <c r="C40" s="318">
        <v>-1479622</v>
      </c>
      <c r="D40" s="318">
        <v>-2591796</v>
      </c>
      <c r="E40" s="318">
        <v>-3725743</v>
      </c>
      <c r="F40" s="318">
        <v>-5367283</v>
      </c>
      <c r="G40" s="318">
        <v>-3291072</v>
      </c>
      <c r="H40" s="318">
        <v>-4279526</v>
      </c>
      <c r="I40" s="318">
        <v>-5082843</v>
      </c>
      <c r="J40" s="318">
        <v>-6347356</v>
      </c>
      <c r="K40" s="318">
        <v>-803148</v>
      </c>
      <c r="L40" s="318">
        <v>-2665177</v>
      </c>
      <c r="M40" s="318">
        <v>-3453744</v>
      </c>
      <c r="N40" s="318">
        <v>-6339833</v>
      </c>
      <c r="O40" s="318">
        <v>-515087</v>
      </c>
      <c r="P40" s="318">
        <v>-5963249</v>
      </c>
      <c r="Q40" s="318">
        <v>-7727692</v>
      </c>
      <c r="R40" s="318">
        <v>-10835217</v>
      </c>
      <c r="S40" s="318">
        <v>-348805</v>
      </c>
      <c r="T40" s="318">
        <v>-2879407</v>
      </c>
      <c r="U40" s="318">
        <v>-3700878</v>
      </c>
      <c r="V40" s="318">
        <v>-5166539</v>
      </c>
      <c r="W40" s="318">
        <v>-1612179</v>
      </c>
      <c r="X40" s="318">
        <v>-3587368</v>
      </c>
      <c r="Y40" s="318">
        <v>-5365297</v>
      </c>
      <c r="Z40" s="318">
        <v>-7973059</v>
      </c>
      <c r="AA40" s="318">
        <v>-11701</v>
      </c>
    </row>
    <row r="41" spans="2:27" x14ac:dyDescent="0.2">
      <c r="B41" s="304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</row>
    <row r="42" spans="2:27" x14ac:dyDescent="0.2">
      <c r="B42" s="304" t="s">
        <v>271</v>
      </c>
      <c r="C42" s="145">
        <v>36916</v>
      </c>
      <c r="D42" s="145">
        <v>84643</v>
      </c>
      <c r="E42" s="145">
        <v>112464</v>
      </c>
      <c r="F42" s="145">
        <v>125236</v>
      </c>
      <c r="G42" s="145">
        <v>32818</v>
      </c>
      <c r="H42" s="145">
        <v>82414</v>
      </c>
      <c r="I42" s="145">
        <v>122441</v>
      </c>
      <c r="J42" s="145">
        <v>146882</v>
      </c>
      <c r="K42" s="145">
        <v>19095</v>
      </c>
      <c r="L42" s="145">
        <v>25661</v>
      </c>
      <c r="M42" s="145">
        <v>35437</v>
      </c>
      <c r="N42" s="145">
        <v>42778</v>
      </c>
      <c r="O42" s="145">
        <v>3257</v>
      </c>
      <c r="P42" s="145">
        <v>6479</v>
      </c>
      <c r="Q42" s="145">
        <v>9189</v>
      </c>
      <c r="R42" s="145">
        <v>10477</v>
      </c>
      <c r="S42" s="145">
        <v>2331</v>
      </c>
      <c r="T42" s="145">
        <v>4204</v>
      </c>
      <c r="U42" s="145">
        <v>4723</v>
      </c>
      <c r="V42" s="145">
        <v>7650</v>
      </c>
      <c r="W42" s="145">
        <v>3306</v>
      </c>
      <c r="X42" s="145">
        <v>6497</v>
      </c>
      <c r="Y42" s="145">
        <v>6678</v>
      </c>
      <c r="Z42" s="145">
        <v>10963</v>
      </c>
      <c r="AA42" s="145">
        <v>4158</v>
      </c>
    </row>
    <row r="43" spans="2:27" x14ac:dyDescent="0.2">
      <c r="B43" s="304" t="s">
        <v>272</v>
      </c>
      <c r="C43" s="145">
        <v>0</v>
      </c>
      <c r="D43" s="145">
        <v>-197</v>
      </c>
      <c r="E43" s="145">
        <v>-213</v>
      </c>
      <c r="F43" s="145">
        <v>-255</v>
      </c>
      <c r="G43" s="145">
        <v>-10</v>
      </c>
      <c r="H43" s="145">
        <v>-10</v>
      </c>
      <c r="I43" s="145">
        <v>-53</v>
      </c>
      <c r="J43" s="145">
        <v>-91</v>
      </c>
      <c r="K43" s="145">
        <v>0</v>
      </c>
      <c r="L43" s="145">
        <v>-13</v>
      </c>
      <c r="M43" s="145">
        <v>-13</v>
      </c>
      <c r="N43" s="145">
        <v>-81</v>
      </c>
      <c r="O43" s="145">
        <v>-29</v>
      </c>
      <c r="P43" s="145">
        <v>-171</v>
      </c>
      <c r="Q43" s="145">
        <v>-171</v>
      </c>
      <c r="R43" s="145">
        <v>-171</v>
      </c>
      <c r="S43" s="145">
        <v>0</v>
      </c>
      <c r="T43" s="145">
        <v>0</v>
      </c>
      <c r="U43" s="145">
        <v>0</v>
      </c>
      <c r="V43" s="145">
        <v>0</v>
      </c>
      <c r="W43" s="145"/>
      <c r="X43" s="145"/>
      <c r="Y43" s="145"/>
      <c r="Z43" s="145"/>
      <c r="AA43" s="145"/>
    </row>
    <row r="44" spans="2:27" x14ac:dyDescent="0.2">
      <c r="B44" s="304" t="s">
        <v>273</v>
      </c>
      <c r="C44" s="145">
        <v>584753</v>
      </c>
      <c r="D44" s="145">
        <v>1595861</v>
      </c>
      <c r="E44" s="145">
        <v>2159874</v>
      </c>
      <c r="F44" s="145">
        <v>3052971</v>
      </c>
      <c r="G44" s="145">
        <v>1752710</v>
      </c>
      <c r="H44" s="145">
        <v>2252111</v>
      </c>
      <c r="I44" s="145">
        <v>2428779</v>
      </c>
      <c r="J44" s="145">
        <v>2613836</v>
      </c>
      <c r="K44" s="145">
        <v>81131</v>
      </c>
      <c r="L44" s="145">
        <v>521802</v>
      </c>
      <c r="M44" s="145">
        <v>1565035</v>
      </c>
      <c r="N44" s="145">
        <v>2753483</v>
      </c>
      <c r="O44" s="145">
        <v>4552246</v>
      </c>
      <c r="P44" s="145">
        <v>4930915</v>
      </c>
      <c r="Q44" s="145">
        <v>5085175</v>
      </c>
      <c r="R44" s="145">
        <v>6532538</v>
      </c>
      <c r="S44" s="145">
        <v>3058401</v>
      </c>
      <c r="T44" s="145">
        <v>3715163</v>
      </c>
      <c r="U44" s="145">
        <v>4155694</v>
      </c>
      <c r="V44" s="145">
        <v>5090384</v>
      </c>
      <c r="W44" s="145">
        <v>2294018</v>
      </c>
      <c r="X44" s="145">
        <v>3564971</v>
      </c>
      <c r="Y44" s="145">
        <v>5237339</v>
      </c>
      <c r="Z44" s="145">
        <v>6779461</v>
      </c>
      <c r="AA44" s="145">
        <v>1181515</v>
      </c>
    </row>
    <row r="45" spans="2:27" x14ac:dyDescent="0.2">
      <c r="B45" s="305" t="s">
        <v>274</v>
      </c>
      <c r="C45" s="145">
        <v>-243554</v>
      </c>
      <c r="D45" s="145">
        <v>-613829</v>
      </c>
      <c r="E45" s="145">
        <v>-1259704</v>
      </c>
      <c r="F45" s="145">
        <v>-2192888</v>
      </c>
      <c r="G45" s="145">
        <v>-180334</v>
      </c>
      <c r="H45" s="145">
        <v>-1312403</v>
      </c>
      <c r="I45" s="145">
        <v>-1565457</v>
      </c>
      <c r="J45" s="145">
        <v>-2133311</v>
      </c>
      <c r="K45" s="145">
        <v>-206230</v>
      </c>
      <c r="L45" s="145">
        <v>-953217</v>
      </c>
      <c r="M45" s="145">
        <v>-3307299</v>
      </c>
      <c r="N45" s="145">
        <v>-4696143</v>
      </c>
      <c r="O45" s="145">
        <v>-667689</v>
      </c>
      <c r="P45" s="145">
        <v>-1243113</v>
      </c>
      <c r="Q45" s="145">
        <v>-3396052</v>
      </c>
      <c r="R45" s="145">
        <v>-4672168</v>
      </c>
      <c r="S45" s="145">
        <v>-4370824</v>
      </c>
      <c r="T45" s="145">
        <v>-5890397</v>
      </c>
      <c r="U45" s="145">
        <v>-6800540</v>
      </c>
      <c r="V45" s="145">
        <v>-7250018</v>
      </c>
      <c r="W45" s="145">
        <v>-2692489</v>
      </c>
      <c r="X45" s="145">
        <v>-3787280</v>
      </c>
      <c r="Y45" s="145">
        <v>-4960408</v>
      </c>
      <c r="Z45" s="145">
        <v>-7036886</v>
      </c>
      <c r="AA45" s="145">
        <v>-736436</v>
      </c>
    </row>
    <row r="46" spans="2:27" x14ac:dyDescent="0.2">
      <c r="B46" s="305" t="s">
        <v>275</v>
      </c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>
        <v>1329090</v>
      </c>
      <c r="T46" s="145">
        <v>2178969</v>
      </c>
      <c r="U46" s="145">
        <v>2178986</v>
      </c>
      <c r="V46" s="145">
        <v>2178986</v>
      </c>
      <c r="W46" s="145">
        <v>0</v>
      </c>
      <c r="X46" s="145">
        <v>0</v>
      </c>
      <c r="Y46" s="145">
        <v>0</v>
      </c>
      <c r="Z46" s="145">
        <v>0</v>
      </c>
      <c r="AA46" s="145"/>
    </row>
    <row r="47" spans="2:27" x14ac:dyDescent="0.2">
      <c r="B47" s="305" t="s">
        <v>276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>
        <v>2649714</v>
      </c>
      <c r="O47" s="145">
        <v>1989687</v>
      </c>
      <c r="P47" s="145">
        <v>1989687</v>
      </c>
      <c r="Q47" s="145">
        <v>1989687</v>
      </c>
      <c r="R47" s="145">
        <v>2489687</v>
      </c>
      <c r="S47" s="145">
        <v>0</v>
      </c>
      <c r="T47" s="145">
        <v>712860</v>
      </c>
      <c r="U47" s="145">
        <v>1712860</v>
      </c>
      <c r="V47" s="145">
        <v>1712860</v>
      </c>
      <c r="W47" s="145">
        <v>0</v>
      </c>
      <c r="X47" s="145">
        <v>0</v>
      </c>
      <c r="Y47" s="145">
        <v>0</v>
      </c>
      <c r="Z47" s="145">
        <v>0</v>
      </c>
      <c r="AA47" s="145"/>
    </row>
    <row r="48" spans="2:27" x14ac:dyDescent="0.2">
      <c r="B48" s="305" t="s">
        <v>277</v>
      </c>
      <c r="C48" s="145">
        <v>0</v>
      </c>
      <c r="D48" s="145">
        <v>0</v>
      </c>
      <c r="E48" s="145">
        <v>0</v>
      </c>
      <c r="F48" s="145">
        <v>0</v>
      </c>
      <c r="G48" s="145">
        <v>0</v>
      </c>
      <c r="H48" s="145">
        <v>0</v>
      </c>
      <c r="I48" s="145">
        <v>-509306</v>
      </c>
      <c r="J48" s="145">
        <v>-509306</v>
      </c>
      <c r="K48" s="145"/>
      <c r="L48" s="145">
        <v>0</v>
      </c>
      <c r="M48" s="145">
        <v>-500000</v>
      </c>
      <c r="N48" s="145">
        <v>-500000</v>
      </c>
      <c r="O48" s="145"/>
      <c r="P48" s="145"/>
      <c r="Q48" s="145"/>
      <c r="R48" s="145">
        <v>-164502</v>
      </c>
      <c r="S48" s="145"/>
      <c r="T48" s="145">
        <v>0</v>
      </c>
      <c r="U48" s="145">
        <v>-1000000</v>
      </c>
      <c r="V48" s="145">
        <v>-1000000</v>
      </c>
      <c r="W48" s="145"/>
      <c r="X48" s="145"/>
      <c r="Y48" s="145">
        <v>0</v>
      </c>
      <c r="Z48" s="145">
        <v>0</v>
      </c>
      <c r="AA48" s="145"/>
    </row>
    <row r="49" spans="2:27" x14ac:dyDescent="0.2">
      <c r="B49" s="305" t="s">
        <v>278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>
        <v>662347</v>
      </c>
      <c r="Q49" s="145">
        <v>661659</v>
      </c>
      <c r="R49" s="145">
        <v>667614</v>
      </c>
      <c r="S49" s="145"/>
      <c r="T49" s="145">
        <v>0</v>
      </c>
      <c r="U49" s="145">
        <v>0</v>
      </c>
      <c r="V49" s="145">
        <v>0</v>
      </c>
      <c r="W49" s="145"/>
      <c r="X49" s="145"/>
      <c r="Y49" s="145"/>
      <c r="Z49" s="145">
        <v>0</v>
      </c>
      <c r="AA49" s="145"/>
    </row>
    <row r="50" spans="2:27" x14ac:dyDescent="0.2">
      <c r="B50" s="305" t="s">
        <v>279</v>
      </c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>
        <v>531236</v>
      </c>
      <c r="Q50" s="145">
        <v>531235</v>
      </c>
      <c r="R50" s="145">
        <v>531235</v>
      </c>
      <c r="S50" s="145"/>
      <c r="T50" s="145">
        <v>0</v>
      </c>
      <c r="U50" s="145">
        <v>0</v>
      </c>
      <c r="V50" s="145">
        <v>0</v>
      </c>
      <c r="W50" s="145"/>
      <c r="X50" s="145"/>
      <c r="Y50" s="145"/>
      <c r="Z50" s="145"/>
      <c r="AA50" s="145"/>
    </row>
    <row r="51" spans="2:27" x14ac:dyDescent="0.2">
      <c r="B51" s="305" t="s">
        <v>338</v>
      </c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>
        <v>-64</v>
      </c>
    </row>
    <row r="52" spans="2:27" x14ac:dyDescent="0.2">
      <c r="B52" s="305" t="s">
        <v>280</v>
      </c>
      <c r="C52" s="145">
        <v>0</v>
      </c>
      <c r="D52" s="145">
        <v>0</v>
      </c>
      <c r="E52" s="145">
        <v>0</v>
      </c>
      <c r="F52" s="145">
        <v>0</v>
      </c>
      <c r="G52" s="145">
        <v>0</v>
      </c>
      <c r="H52" s="145">
        <v>0</v>
      </c>
      <c r="I52" s="145">
        <v>0</v>
      </c>
      <c r="J52" s="145">
        <v>-103254</v>
      </c>
      <c r="K52" s="145"/>
      <c r="L52" s="145">
        <v>0</v>
      </c>
      <c r="M52" s="145">
        <v>-2688</v>
      </c>
      <c r="N52" s="145">
        <v>0</v>
      </c>
      <c r="O52" s="145">
        <v>-105666</v>
      </c>
      <c r="P52" s="145">
        <v>-47416</v>
      </c>
      <c r="Q52" s="145">
        <v>-85709</v>
      </c>
      <c r="R52" s="145">
        <v>-122145</v>
      </c>
      <c r="S52" s="145">
        <v>-100232</v>
      </c>
      <c r="T52" s="145">
        <v>-94115</v>
      </c>
      <c r="U52" s="145">
        <v>-140398</v>
      </c>
      <c r="V52" s="145">
        <v>-153693</v>
      </c>
      <c r="W52" s="145">
        <v>-57630</v>
      </c>
      <c r="X52" s="145">
        <v>-87195</v>
      </c>
      <c r="Y52" s="145">
        <v>-109443</v>
      </c>
      <c r="Z52" s="145">
        <v>-208300</v>
      </c>
      <c r="AA52" s="145">
        <v>-561298</v>
      </c>
    </row>
    <row r="53" spans="2:27" x14ac:dyDescent="0.2">
      <c r="B53" s="305" t="s">
        <v>281</v>
      </c>
      <c r="C53" s="145">
        <v>0</v>
      </c>
      <c r="D53" s="145">
        <v>0</v>
      </c>
      <c r="E53" s="145">
        <v>0</v>
      </c>
      <c r="F53" s="145">
        <v>0</v>
      </c>
      <c r="G53" s="145">
        <v>0</v>
      </c>
      <c r="H53" s="145">
        <v>-339736</v>
      </c>
      <c r="I53" s="145">
        <v>-339736</v>
      </c>
      <c r="J53" s="145">
        <v>-289869</v>
      </c>
      <c r="K53" s="145"/>
      <c r="L53" s="145">
        <v>0</v>
      </c>
      <c r="M53" s="145">
        <v>0</v>
      </c>
      <c r="N53" s="145">
        <v>0</v>
      </c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</row>
    <row r="54" spans="2:27" x14ac:dyDescent="0.2">
      <c r="B54" s="305" t="s">
        <v>282</v>
      </c>
      <c r="C54" s="145">
        <v>0</v>
      </c>
      <c r="D54" s="145">
        <v>0</v>
      </c>
      <c r="E54" s="145">
        <v>0</v>
      </c>
      <c r="F54" s="145">
        <v>0</v>
      </c>
      <c r="G54" s="145">
        <v>0</v>
      </c>
      <c r="H54" s="145">
        <v>0</v>
      </c>
      <c r="I54" s="145">
        <v>354415</v>
      </c>
      <c r="J54" s="145">
        <v>354415</v>
      </c>
      <c r="K54" s="145"/>
      <c r="L54" s="145">
        <v>0</v>
      </c>
      <c r="M54" s="145">
        <v>0</v>
      </c>
      <c r="N54" s="145">
        <v>0</v>
      </c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</row>
    <row r="55" spans="2:27" x14ac:dyDescent="0.2">
      <c r="B55" s="305" t="s">
        <v>283</v>
      </c>
      <c r="C55" s="145">
        <v>0</v>
      </c>
      <c r="D55" s="145">
        <v>0</v>
      </c>
      <c r="E55" s="145">
        <v>0</v>
      </c>
      <c r="F55" s="145">
        <v>0</v>
      </c>
      <c r="G55" s="145">
        <v>0</v>
      </c>
      <c r="H55" s="145">
        <v>0</v>
      </c>
      <c r="I55" s="145">
        <v>0</v>
      </c>
      <c r="J55" s="145">
        <v>1473834</v>
      </c>
      <c r="K55" s="145"/>
      <c r="L55" s="145">
        <v>0</v>
      </c>
      <c r="M55" s="145">
        <v>0</v>
      </c>
      <c r="N55" s="145">
        <v>0</v>
      </c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</row>
    <row r="56" spans="2:27" x14ac:dyDescent="0.2">
      <c r="B56" s="305" t="s">
        <v>284</v>
      </c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>
        <v>-79835</v>
      </c>
      <c r="R56" s="145">
        <v>-79835</v>
      </c>
      <c r="S56" s="145"/>
      <c r="T56" s="145"/>
      <c r="U56" s="145"/>
      <c r="V56" s="145">
        <v>0</v>
      </c>
      <c r="W56" s="145"/>
      <c r="X56" s="145"/>
      <c r="Y56" s="145"/>
      <c r="Z56" s="145"/>
      <c r="AA56" s="145"/>
    </row>
    <row r="57" spans="2:27" x14ac:dyDescent="0.2">
      <c r="B57" s="305" t="s">
        <v>285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>
        <v>8271</v>
      </c>
      <c r="N57" s="145">
        <v>8380</v>
      </c>
      <c r="O57" s="145"/>
      <c r="P57" s="145"/>
      <c r="Q57" s="145">
        <v>843</v>
      </c>
      <c r="R57" s="145">
        <v>900</v>
      </c>
      <c r="S57" s="145"/>
      <c r="T57" s="145"/>
      <c r="U57" s="145"/>
      <c r="V57" s="145">
        <v>0</v>
      </c>
      <c r="W57" s="145"/>
      <c r="X57" s="145"/>
      <c r="Y57" s="145"/>
      <c r="Z57" s="145">
        <v>396456</v>
      </c>
      <c r="AA57" s="145"/>
    </row>
    <row r="58" spans="2:27" x14ac:dyDescent="0.2">
      <c r="B58" s="305" t="s">
        <v>286</v>
      </c>
      <c r="C58" s="145">
        <v>-1600</v>
      </c>
      <c r="D58" s="145">
        <v>-133002</v>
      </c>
      <c r="E58" s="145">
        <v>-133002</v>
      </c>
      <c r="F58" s="145">
        <v>-133002</v>
      </c>
      <c r="G58" s="145">
        <v>0</v>
      </c>
      <c r="H58" s="145">
        <v>-59377</v>
      </c>
      <c r="I58" s="145">
        <v>-59382</v>
      </c>
      <c r="J58" s="145">
        <v>-64660</v>
      </c>
      <c r="K58" s="145">
        <v>-5146</v>
      </c>
      <c r="L58" s="145">
        <v>-10073</v>
      </c>
      <c r="M58" s="145">
        <v>-10073</v>
      </c>
      <c r="N58" s="145">
        <v>-11913</v>
      </c>
      <c r="O58" s="145">
        <v>-3726</v>
      </c>
      <c r="P58" s="145">
        <v>-15810</v>
      </c>
      <c r="Q58" s="145">
        <v>-15810</v>
      </c>
      <c r="R58" s="145">
        <v>-112241</v>
      </c>
      <c r="S58" s="145">
        <v>-88061</v>
      </c>
      <c r="T58" s="145">
        <v>-103161</v>
      </c>
      <c r="U58" s="145">
        <v>-115136</v>
      </c>
      <c r="V58" s="145">
        <v>-115136</v>
      </c>
      <c r="W58" s="145">
        <v>-5605</v>
      </c>
      <c r="X58" s="145">
        <v>-21603</v>
      </c>
      <c r="Y58" s="145">
        <v>-267116</v>
      </c>
      <c r="Z58" s="145">
        <v>-164331</v>
      </c>
      <c r="AA58" s="145"/>
    </row>
    <row r="59" spans="2:27" x14ac:dyDescent="0.2">
      <c r="B59" s="305" t="s">
        <v>287</v>
      </c>
      <c r="C59" s="145">
        <v>0</v>
      </c>
      <c r="D59" s="145">
        <v>-2302749</v>
      </c>
      <c r="E59" s="145">
        <v>-2302749</v>
      </c>
      <c r="F59" s="145">
        <v>-2985725</v>
      </c>
      <c r="G59" s="145">
        <v>0</v>
      </c>
      <c r="H59" s="145">
        <v>-1198818</v>
      </c>
      <c r="I59" s="145">
        <v>-1198818</v>
      </c>
      <c r="J59" s="145">
        <v>-1884995</v>
      </c>
      <c r="K59" s="145"/>
      <c r="L59" s="145">
        <v>0</v>
      </c>
      <c r="M59" s="145">
        <v>-629594</v>
      </c>
      <c r="N59" s="145">
        <v>-722152</v>
      </c>
      <c r="O59" s="145">
        <v>0</v>
      </c>
      <c r="P59" s="145"/>
      <c r="Q59" s="145">
        <v>-561899</v>
      </c>
      <c r="R59" s="145">
        <v>-790477</v>
      </c>
      <c r="S59" s="145"/>
      <c r="T59" s="145"/>
      <c r="U59" s="145">
        <v>-156007</v>
      </c>
      <c r="V59" s="145">
        <v>-379252</v>
      </c>
      <c r="W59" s="145"/>
      <c r="X59" s="145"/>
      <c r="Y59" s="145">
        <v>-237628</v>
      </c>
      <c r="Z59" s="145">
        <v>-691114</v>
      </c>
      <c r="AA59" s="145"/>
    </row>
    <row r="60" spans="2:27" x14ac:dyDescent="0.2">
      <c r="B60" s="305" t="s">
        <v>288</v>
      </c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>
        <v>1163449</v>
      </c>
      <c r="U60" s="145">
        <v>1163448</v>
      </c>
      <c r="V60" s="145">
        <v>1162440</v>
      </c>
      <c r="W60" s="145"/>
      <c r="X60" s="145">
        <v>367434</v>
      </c>
      <c r="Y60" s="145">
        <v>367434</v>
      </c>
      <c r="Z60" s="145">
        <v>367434</v>
      </c>
      <c r="AA60" s="145"/>
    </row>
    <row r="61" spans="2:27" x14ac:dyDescent="0.2">
      <c r="B61" s="305" t="s">
        <v>252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>
        <v>-6555</v>
      </c>
      <c r="W61" s="145">
        <v>620</v>
      </c>
      <c r="X61" s="145">
        <v>620</v>
      </c>
      <c r="Y61" s="145"/>
      <c r="Z61" s="145">
        <v>-1289</v>
      </c>
      <c r="AA61" s="145">
        <v>-2016</v>
      </c>
    </row>
    <row r="62" spans="2:27" x14ac:dyDescent="0.2">
      <c r="B62" s="305" t="s">
        <v>289</v>
      </c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>
        <v>0</v>
      </c>
      <c r="V62" s="145"/>
      <c r="W62" s="145"/>
      <c r="X62" s="145">
        <v>848</v>
      </c>
      <c r="Y62" s="145">
        <v>82262</v>
      </c>
      <c r="Z62" s="145"/>
      <c r="AA62" s="145">
        <v>228</v>
      </c>
    </row>
    <row r="63" spans="2:27" x14ac:dyDescent="0.2">
      <c r="B63" s="301" t="s">
        <v>290</v>
      </c>
      <c r="C63" s="318">
        <v>376515</v>
      </c>
      <c r="D63" s="318">
        <v>-1369273</v>
      </c>
      <c r="E63" s="318">
        <v>-1423330</v>
      </c>
      <c r="F63" s="318">
        <v>-2133663</v>
      </c>
      <c r="G63" s="318">
        <v>1605184</v>
      </c>
      <c r="H63" s="318">
        <v>-575819</v>
      </c>
      <c r="I63" s="318">
        <v>-767117</v>
      </c>
      <c r="J63" s="318">
        <v>-396519</v>
      </c>
      <c r="K63" s="318">
        <v>-111170</v>
      </c>
      <c r="L63" s="318">
        <v>-411115</v>
      </c>
      <c r="M63" s="318">
        <v>-2840924</v>
      </c>
      <c r="N63" s="318">
        <v>-475934</v>
      </c>
      <c r="O63" s="318">
        <v>5768080</v>
      </c>
      <c r="P63" s="318">
        <v>6814154</v>
      </c>
      <c r="Q63" s="318">
        <v>4138312</v>
      </c>
      <c r="R63" s="318">
        <v>4290913</v>
      </c>
      <c r="S63" s="318">
        <v>-169295</v>
      </c>
      <c r="T63" s="318">
        <v>1686972</v>
      </c>
      <c r="U63" s="318">
        <v>1003629</v>
      </c>
      <c r="V63" s="318">
        <v>1247666</v>
      </c>
      <c r="W63" s="318">
        <v>-457780</v>
      </c>
      <c r="X63" s="318">
        <v>44292</v>
      </c>
      <c r="Y63" s="318">
        <v>119118</v>
      </c>
      <c r="Z63" s="318">
        <v>-547606</v>
      </c>
      <c r="AA63" s="318">
        <v>-113913</v>
      </c>
    </row>
    <row r="64" spans="2:27" x14ac:dyDescent="0.2">
      <c r="B64" s="304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</row>
    <row r="65" spans="2:27" x14ac:dyDescent="0.2">
      <c r="B65" s="304" t="s">
        <v>291</v>
      </c>
      <c r="C65" s="145">
        <v>80347</v>
      </c>
      <c r="D65" s="145">
        <v>-1291058</v>
      </c>
      <c r="E65" s="145">
        <v>-830853</v>
      </c>
      <c r="F65" s="145">
        <v>-1852703</v>
      </c>
      <c r="G65" s="145">
        <v>-610210</v>
      </c>
      <c r="H65" s="145">
        <v>-1996614</v>
      </c>
      <c r="I65" s="145">
        <v>-1514291</v>
      </c>
      <c r="J65" s="145">
        <v>-1159960</v>
      </c>
      <c r="K65" s="145">
        <v>638630</v>
      </c>
      <c r="L65" s="145">
        <v>355030</v>
      </c>
      <c r="M65" s="145">
        <v>-1057179</v>
      </c>
      <c r="N65" s="145">
        <v>-525047</v>
      </c>
      <c r="O65" s="145">
        <v>6152105</v>
      </c>
      <c r="P65" s="145">
        <v>3274685</v>
      </c>
      <c r="Q65" s="145">
        <v>1128468</v>
      </c>
      <c r="R65" s="145">
        <v>230796</v>
      </c>
      <c r="S65" s="145">
        <v>1610851</v>
      </c>
      <c r="T65" s="145">
        <v>2237611</v>
      </c>
      <c r="U65" s="145">
        <v>1816942</v>
      </c>
      <c r="V65" s="145">
        <v>1814078</v>
      </c>
      <c r="W65" s="145">
        <v>-1355204</v>
      </c>
      <c r="X65" s="145">
        <v>-456167</v>
      </c>
      <c r="Y65" s="145">
        <v>-542997</v>
      </c>
      <c r="Z65" s="145">
        <v>-2550819</v>
      </c>
      <c r="AA65" s="145">
        <v>1644661</v>
      </c>
    </row>
    <row r="66" spans="2:27" x14ac:dyDescent="0.2">
      <c r="B66" s="304" t="s">
        <v>292</v>
      </c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>
        <v>0</v>
      </c>
      <c r="T66" s="145">
        <v>0</v>
      </c>
      <c r="U66" s="145">
        <v>0</v>
      </c>
      <c r="V66" s="145">
        <v>0</v>
      </c>
      <c r="W66" s="145">
        <v>0</v>
      </c>
      <c r="X66" s="145">
        <v>9120</v>
      </c>
      <c r="Y66" s="145">
        <v>5329</v>
      </c>
      <c r="Z66" s="145"/>
      <c r="AA66" s="145"/>
    </row>
    <row r="67" spans="2:27" x14ac:dyDescent="0.2">
      <c r="B67" s="304" t="s">
        <v>293</v>
      </c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</row>
    <row r="68" spans="2:27" x14ac:dyDescent="0.2">
      <c r="B68" s="304" t="s">
        <v>294</v>
      </c>
      <c r="C68" s="145">
        <v>-66744</v>
      </c>
      <c r="D68" s="145">
        <v>-58846</v>
      </c>
      <c r="E68" s="145">
        <v>-61167</v>
      </c>
      <c r="F68" s="145">
        <v>-62667</v>
      </c>
      <c r="G68" s="145">
        <v>-9468</v>
      </c>
      <c r="H68" s="145">
        <v>7100</v>
      </c>
      <c r="I68" s="145">
        <v>-2151</v>
      </c>
      <c r="J68" s="145">
        <v>-9608</v>
      </c>
      <c r="K68" s="145">
        <v>9679</v>
      </c>
      <c r="L68" s="145">
        <v>-38537</v>
      </c>
      <c r="M68" s="145">
        <v>-41520</v>
      </c>
      <c r="N68" s="145">
        <v>-95406</v>
      </c>
      <c r="O68" s="145">
        <v>68483</v>
      </c>
      <c r="P68" s="145">
        <v>-585787</v>
      </c>
      <c r="Q68" s="145">
        <v>-188619</v>
      </c>
      <c r="R68" s="145">
        <v>-240143</v>
      </c>
      <c r="S68" s="145">
        <v>276852</v>
      </c>
      <c r="T68" s="145">
        <v>352814</v>
      </c>
      <c r="U68" s="145">
        <v>223538</v>
      </c>
      <c r="V68" s="145">
        <v>224347</v>
      </c>
      <c r="W68" s="145">
        <v>62564</v>
      </c>
      <c r="X68" s="145">
        <v>34189</v>
      </c>
      <c r="Y68" s="145">
        <v>147971</v>
      </c>
      <c r="Z68" s="145">
        <v>28936</v>
      </c>
      <c r="AA68" s="145">
        <v>43038</v>
      </c>
    </row>
    <row r="69" spans="2:27" x14ac:dyDescent="0.2">
      <c r="B69" s="304" t="s">
        <v>295</v>
      </c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</row>
    <row r="70" spans="2:27" x14ac:dyDescent="0.2">
      <c r="B70" s="305" t="s">
        <v>294</v>
      </c>
      <c r="C70" s="145">
        <v>11691</v>
      </c>
      <c r="D70" s="145">
        <v>29907</v>
      </c>
      <c r="E70" s="145">
        <v>20890</v>
      </c>
      <c r="F70" s="145">
        <v>30357</v>
      </c>
      <c r="G70" s="145">
        <v>20712</v>
      </c>
      <c r="H70" s="145">
        <v>30817</v>
      </c>
      <c r="I70" s="145">
        <v>15794</v>
      </c>
      <c r="J70" s="145">
        <v>26014</v>
      </c>
      <c r="K70" s="145">
        <v>51891</v>
      </c>
      <c r="L70" s="145">
        <v>-33255</v>
      </c>
      <c r="M70" s="145">
        <v>293112</v>
      </c>
      <c r="N70" s="145">
        <v>313879</v>
      </c>
      <c r="O70" s="145">
        <v>-131631</v>
      </c>
      <c r="P70" s="145">
        <v>-60933</v>
      </c>
      <c r="Q70" s="145">
        <v>-8175</v>
      </c>
      <c r="R70" s="145">
        <v>98104</v>
      </c>
      <c r="S70" s="145">
        <v>-20064</v>
      </c>
      <c r="T70" s="145">
        <v>-62882</v>
      </c>
      <c r="U70" s="145">
        <v>-130976</v>
      </c>
      <c r="V70" s="145">
        <v>-216189</v>
      </c>
      <c r="W70" s="145">
        <v>199937</v>
      </c>
      <c r="X70" s="145">
        <v>-167924</v>
      </c>
      <c r="Y70" s="145">
        <v>-230605</v>
      </c>
      <c r="Z70" s="145">
        <v>-162027</v>
      </c>
      <c r="AA70" s="145">
        <v>64148</v>
      </c>
    </row>
    <row r="71" spans="2:27" x14ac:dyDescent="0.2">
      <c r="B71" s="305" t="s">
        <v>296</v>
      </c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</row>
    <row r="72" spans="2:27" x14ac:dyDescent="0.2">
      <c r="B72" s="305" t="s">
        <v>297</v>
      </c>
      <c r="C72" s="145">
        <v>0</v>
      </c>
      <c r="D72" s="145">
        <v>0</v>
      </c>
      <c r="E72" s="145">
        <v>0</v>
      </c>
      <c r="F72" s="145">
        <v>1342</v>
      </c>
      <c r="G72" s="145">
        <v>0</v>
      </c>
      <c r="H72" s="145">
        <v>0</v>
      </c>
      <c r="I72" s="145"/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</row>
    <row r="73" spans="2:27" x14ac:dyDescent="0.2">
      <c r="B73" s="304" t="s">
        <v>298</v>
      </c>
      <c r="C73" s="162"/>
      <c r="D73" s="162"/>
      <c r="E73" s="162"/>
      <c r="F73" s="162"/>
      <c r="G73" s="162"/>
      <c r="H73" s="162"/>
      <c r="I73" s="162"/>
      <c r="J73" s="162"/>
      <c r="K73" s="162"/>
      <c r="L73" s="145"/>
      <c r="M73" s="145"/>
      <c r="N73" s="145"/>
      <c r="O73" s="162"/>
      <c r="P73" s="145"/>
      <c r="Q73" s="145"/>
      <c r="R73" s="145"/>
      <c r="S73" s="162"/>
      <c r="T73" s="145"/>
      <c r="U73" s="145"/>
      <c r="V73" s="145"/>
      <c r="W73" s="145"/>
      <c r="X73" s="145"/>
      <c r="Y73" s="145"/>
      <c r="Z73" s="145"/>
      <c r="AA73" s="145"/>
    </row>
    <row r="74" spans="2:27" x14ac:dyDescent="0.2">
      <c r="B74" s="305" t="s">
        <v>299</v>
      </c>
      <c r="C74" s="145">
        <v>7894464</v>
      </c>
      <c r="D74" s="145">
        <v>7894464</v>
      </c>
      <c r="E74" s="145">
        <v>7894464</v>
      </c>
      <c r="F74" s="145">
        <v>7894464</v>
      </c>
      <c r="G74" s="145">
        <v>6010793</v>
      </c>
      <c r="H74" s="145">
        <v>6010793</v>
      </c>
      <c r="I74" s="145">
        <v>6010793</v>
      </c>
      <c r="J74" s="145">
        <v>6010793</v>
      </c>
      <c r="K74" s="145">
        <v>4867239</v>
      </c>
      <c r="L74" s="145">
        <v>4867239</v>
      </c>
      <c r="M74" s="145">
        <v>4867239</v>
      </c>
      <c r="N74" s="145">
        <v>4867239</v>
      </c>
      <c r="O74" s="145">
        <v>4560665</v>
      </c>
      <c r="P74" s="145">
        <v>4560665</v>
      </c>
      <c r="Q74" s="145">
        <v>4560665</v>
      </c>
      <c r="R74" s="145">
        <v>4560665</v>
      </c>
      <c r="S74" s="145">
        <v>4649422</v>
      </c>
      <c r="T74" s="145">
        <v>4649422</v>
      </c>
      <c r="U74" s="145">
        <v>4649422</v>
      </c>
      <c r="V74" s="145">
        <v>4649422</v>
      </c>
      <c r="W74" s="145">
        <v>6471658</v>
      </c>
      <c r="X74" s="145">
        <v>6471657</v>
      </c>
      <c r="Y74" s="145">
        <v>6471657</v>
      </c>
      <c r="Z74" s="145">
        <v>6471658</v>
      </c>
      <c r="AA74" s="145">
        <v>3787748</v>
      </c>
    </row>
    <row r="75" spans="2:27" x14ac:dyDescent="0.2">
      <c r="B75" s="314" t="s">
        <v>300</v>
      </c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</row>
    <row r="76" spans="2:27" x14ac:dyDescent="0.2">
      <c r="B76" s="314" t="s">
        <v>299</v>
      </c>
      <c r="C76" s="319">
        <v>7919758</v>
      </c>
      <c r="D76" s="319">
        <v>6574467</v>
      </c>
      <c r="E76" s="319">
        <v>7023334</v>
      </c>
      <c r="F76" s="319">
        <v>6010793</v>
      </c>
      <c r="G76" s="319">
        <v>5411826</v>
      </c>
      <c r="H76" s="319">
        <v>4052096</v>
      </c>
      <c r="I76" s="319">
        <v>4510145</v>
      </c>
      <c r="J76" s="319">
        <v>4867239</v>
      </c>
      <c r="K76" s="319">
        <v>5567439</v>
      </c>
      <c r="L76" s="319">
        <v>5150477</v>
      </c>
      <c r="M76" s="319">
        <v>4061652</v>
      </c>
      <c r="N76" s="319">
        <v>4560665</v>
      </c>
      <c r="O76" s="319">
        <v>10649622</v>
      </c>
      <c r="P76" s="319">
        <v>7188630</v>
      </c>
      <c r="Q76" s="319">
        <v>5492339</v>
      </c>
      <c r="R76" s="319">
        <v>4649422</v>
      </c>
      <c r="S76" s="319">
        <v>6517061</v>
      </c>
      <c r="T76" s="319">
        <v>7176965</v>
      </c>
      <c r="U76" s="319">
        <v>6558926</v>
      </c>
      <c r="V76" s="319">
        <v>6471658</v>
      </c>
      <c r="W76" s="319">
        <v>5378955</v>
      </c>
      <c r="X76" s="319">
        <v>5890875</v>
      </c>
      <c r="Y76" s="319">
        <v>5851355</v>
      </c>
      <c r="Z76" s="319">
        <v>3787748</v>
      </c>
      <c r="AA76" s="319">
        <v>5539595</v>
      </c>
    </row>
    <row r="77" spans="2:27" x14ac:dyDescent="0.2">
      <c r="B77" s="304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</row>
    <row r="78" spans="2:27" x14ac:dyDescent="0.2">
      <c r="B78" s="304" t="s">
        <v>301</v>
      </c>
      <c r="C78" s="145">
        <v>7997465</v>
      </c>
      <c r="D78" s="145">
        <v>6643533</v>
      </c>
      <c r="E78" s="145">
        <v>7097150</v>
      </c>
      <c r="F78" s="145">
        <v>6432918</v>
      </c>
      <c r="G78" s="145">
        <v>5565557</v>
      </c>
      <c r="H78" s="145">
        <v>4375155</v>
      </c>
      <c r="I78" s="145">
        <v>4660958</v>
      </c>
      <c r="J78" s="145">
        <v>5115570</v>
      </c>
      <c r="K78" s="145">
        <v>5654401</v>
      </c>
      <c r="L78" s="145">
        <v>5446969</v>
      </c>
      <c r="M78" s="145">
        <v>4356505</v>
      </c>
      <c r="N78" s="145">
        <v>5510692</v>
      </c>
      <c r="O78" s="145">
        <v>10878587</v>
      </c>
      <c r="P78" s="145">
        <v>8100628</v>
      </c>
      <c r="Q78" s="145">
        <v>6033572</v>
      </c>
      <c r="R78" s="145">
        <v>5332414</v>
      </c>
      <c r="S78" s="145">
        <v>6726159</v>
      </c>
      <c r="T78" s="145">
        <v>7373615</v>
      </c>
      <c r="U78" s="145">
        <v>6872815</v>
      </c>
      <c r="V78" s="145">
        <v>6812868</v>
      </c>
      <c r="W78" s="145">
        <v>5714857</v>
      </c>
      <c r="X78" s="145">
        <v>6234411</v>
      </c>
      <c r="Y78" s="145">
        <v>6018626</v>
      </c>
      <c r="Z78" s="145">
        <v>5071448</v>
      </c>
      <c r="AA78" s="161">
        <v>6750178</v>
      </c>
    </row>
    <row r="79" spans="2:27" x14ac:dyDescent="0.2">
      <c r="B79" s="304" t="s">
        <v>302</v>
      </c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>
        <v>-9079</v>
      </c>
      <c r="W79" s="145"/>
      <c r="X79" s="145"/>
      <c r="Y79" s="145"/>
      <c r="Z79" s="145">
        <v>0</v>
      </c>
      <c r="AA79" s="145"/>
    </row>
    <row r="80" spans="2:27" x14ac:dyDescent="0.2">
      <c r="B80" s="304" t="s">
        <v>303</v>
      </c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</row>
    <row r="81" spans="2:28" x14ac:dyDescent="0.2">
      <c r="B81" s="305" t="s">
        <v>304</v>
      </c>
      <c r="C81" s="145">
        <v>-11262</v>
      </c>
      <c r="D81" s="145">
        <v>-2024</v>
      </c>
      <c r="E81" s="145">
        <v>-4345</v>
      </c>
      <c r="F81" s="145">
        <v>-5845</v>
      </c>
      <c r="G81" s="145">
        <v>-13073</v>
      </c>
      <c r="H81" s="145">
        <v>-13759</v>
      </c>
      <c r="I81" s="145">
        <v>-22006</v>
      </c>
      <c r="J81" s="145">
        <f>-12689-13496</f>
        <v>-26185</v>
      </c>
      <c r="K81" s="145">
        <v>-13319</v>
      </c>
      <c r="L81" s="145">
        <v>-60440</v>
      </c>
      <c r="M81" s="145">
        <v>-53335</v>
      </c>
      <c r="N81" s="145">
        <v>-109688</v>
      </c>
      <c r="O81" s="145">
        <v>-37860</v>
      </c>
      <c r="P81" s="145">
        <v>-44270</v>
      </c>
      <c r="Q81" s="145">
        <v>-45038</v>
      </c>
      <c r="R81" s="145">
        <v>-93496</v>
      </c>
      <c r="S81" s="145">
        <v>-44577</v>
      </c>
      <c r="T81" s="145">
        <v>-45650</v>
      </c>
      <c r="U81" s="145">
        <v>-94305</v>
      </c>
      <c r="V81" s="145">
        <v>-85836</v>
      </c>
      <c r="W81" s="145">
        <v>-42619</v>
      </c>
      <c r="X81" s="145">
        <v>-71437</v>
      </c>
      <c r="Y81" s="145">
        <v>-24692</v>
      </c>
      <c r="Z81" s="145">
        <v>-79773</v>
      </c>
      <c r="AA81" s="145">
        <v>-100687</v>
      </c>
    </row>
    <row r="82" spans="2:28" x14ac:dyDescent="0.2">
      <c r="B82" s="305" t="s">
        <v>305</v>
      </c>
      <c r="C82" s="145">
        <v>-61870</v>
      </c>
      <c r="D82" s="145">
        <v>-63210</v>
      </c>
      <c r="E82" s="145">
        <v>-63210</v>
      </c>
      <c r="F82" s="145">
        <v>-63210</v>
      </c>
      <c r="G82" s="145">
        <v>-65450</v>
      </c>
      <c r="H82" s="145">
        <v>-48195</v>
      </c>
      <c r="I82" s="145">
        <v>-49200</v>
      </c>
      <c r="J82" s="145">
        <v>-52478</v>
      </c>
      <c r="K82" s="145">
        <v>-55665</v>
      </c>
      <c r="L82" s="145">
        <v>-56760</v>
      </c>
      <c r="M82" s="145">
        <v>-66848</v>
      </c>
      <c r="N82" s="145">
        <v>-64380</v>
      </c>
      <c r="O82" s="145">
        <v>-67729</v>
      </c>
      <c r="P82" s="145">
        <v>-715585</v>
      </c>
      <c r="Q82" s="145">
        <v>-317650</v>
      </c>
      <c r="R82" s="145">
        <v>-320717</v>
      </c>
      <c r="S82" s="145">
        <v>-92783</v>
      </c>
      <c r="T82" s="145">
        <v>-15749</v>
      </c>
      <c r="U82" s="145">
        <v>-96370</v>
      </c>
      <c r="V82" s="145">
        <v>-86826</v>
      </c>
      <c r="W82" s="145">
        <v>-67481</v>
      </c>
      <c r="X82" s="145">
        <v>-67037</v>
      </c>
      <c r="Y82" s="145">
        <v>0</v>
      </c>
      <c r="Z82" s="145">
        <v>-63953</v>
      </c>
      <c r="AA82" s="145">
        <v>0</v>
      </c>
    </row>
    <row r="83" spans="2:28" x14ac:dyDescent="0.2">
      <c r="B83" s="305" t="s">
        <v>306</v>
      </c>
      <c r="C83" s="145">
        <v>0</v>
      </c>
      <c r="D83" s="145">
        <v>0</v>
      </c>
      <c r="E83" s="145">
        <v>0</v>
      </c>
      <c r="F83" s="145">
        <v>-334311</v>
      </c>
      <c r="G83" s="145">
        <v>-42072</v>
      </c>
      <c r="H83" s="145">
        <v>-222323</v>
      </c>
      <c r="I83" s="145">
        <v>-50152</v>
      </c>
      <c r="J83" s="145">
        <v>-115264</v>
      </c>
      <c r="K83" s="145">
        <v>0</v>
      </c>
      <c r="L83" s="145">
        <v>-133157</v>
      </c>
      <c r="M83" s="145">
        <v>-100350</v>
      </c>
      <c r="N83" s="145">
        <v>-686051</v>
      </c>
      <c r="O83" s="145">
        <v>-76725</v>
      </c>
      <c r="P83" s="145">
        <v>-106676</v>
      </c>
      <c r="Q83" s="145">
        <v>-135531</v>
      </c>
      <c r="R83" s="145">
        <v>-206712</v>
      </c>
      <c r="S83" s="145">
        <v>0</v>
      </c>
      <c r="T83" s="145">
        <v>-65722</v>
      </c>
      <c r="U83" s="145">
        <v>-41067</v>
      </c>
      <c r="V83" s="145">
        <v>-66645</v>
      </c>
      <c r="W83" s="145">
        <v>-35393</v>
      </c>
      <c r="X83" s="145">
        <v>-115175</v>
      </c>
      <c r="Y83" s="145">
        <v>-30251</v>
      </c>
      <c r="Z83" s="145">
        <v>-1036674</v>
      </c>
      <c r="AA83" s="145">
        <v>-1040754</v>
      </c>
    </row>
    <row r="84" spans="2:28" x14ac:dyDescent="0.2">
      <c r="B84" s="305" t="s">
        <v>307</v>
      </c>
      <c r="C84" s="145">
        <v>-4575</v>
      </c>
      <c r="D84" s="145">
        <v>-3832</v>
      </c>
      <c r="E84" s="145">
        <v>-6261</v>
      </c>
      <c r="F84" s="145">
        <v>-18759</v>
      </c>
      <c r="G84" s="145">
        <v>-33136</v>
      </c>
      <c r="H84" s="145">
        <v>-38782</v>
      </c>
      <c r="I84" s="145">
        <v>-29455</v>
      </c>
      <c r="J84" s="145">
        <v>-54404</v>
      </c>
      <c r="K84" s="145">
        <v>-17978</v>
      </c>
      <c r="L84" s="145">
        <v>-46135</v>
      </c>
      <c r="M84" s="145">
        <v>-74320</v>
      </c>
      <c r="N84" s="145">
        <v>-89908</v>
      </c>
      <c r="O84" s="145">
        <v>-46651</v>
      </c>
      <c r="P84" s="145">
        <v>-45467</v>
      </c>
      <c r="Q84" s="145">
        <v>-43014</v>
      </c>
      <c r="R84" s="145">
        <v>-62067</v>
      </c>
      <c r="S84" s="145">
        <v>-71738</v>
      </c>
      <c r="T84" s="145">
        <v>-69529</v>
      </c>
      <c r="U84" s="145">
        <v>-82147</v>
      </c>
      <c r="V84" s="145">
        <v>-92824</v>
      </c>
      <c r="W84" s="145">
        <v>-190409</v>
      </c>
      <c r="X84" s="145">
        <v>-89887</v>
      </c>
      <c r="Y84" s="145">
        <v>-112328</v>
      </c>
      <c r="Z84" s="145">
        <v>-103300</v>
      </c>
      <c r="AA84" s="145">
        <v>-69142</v>
      </c>
    </row>
    <row r="85" spans="2:28" x14ac:dyDescent="0.2">
      <c r="B85" s="301" t="s">
        <v>308</v>
      </c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</row>
    <row r="86" spans="2:28" x14ac:dyDescent="0.2">
      <c r="B86" s="301" t="s">
        <v>299</v>
      </c>
      <c r="C86" s="319">
        <v>7919758</v>
      </c>
      <c r="D86" s="319">
        <v>6574467</v>
      </c>
      <c r="E86" s="319">
        <v>7023334</v>
      </c>
      <c r="F86" s="319">
        <v>6010793</v>
      </c>
      <c r="G86" s="319">
        <v>5411826</v>
      </c>
      <c r="H86" s="319">
        <v>4052096</v>
      </c>
      <c r="I86" s="319">
        <v>4510145</v>
      </c>
      <c r="J86" s="319">
        <v>4867239</v>
      </c>
      <c r="K86" s="319">
        <v>5567439</v>
      </c>
      <c r="L86" s="319">
        <v>5150477</v>
      </c>
      <c r="M86" s="319">
        <v>4061652</v>
      </c>
      <c r="N86" s="319">
        <v>4560665</v>
      </c>
      <c r="O86" s="319">
        <v>10649622</v>
      </c>
      <c r="P86" s="319">
        <v>7188630</v>
      </c>
      <c r="Q86" s="319">
        <v>5492339</v>
      </c>
      <c r="R86" s="319">
        <v>4649422</v>
      </c>
      <c r="S86" s="319">
        <v>6517061</v>
      </c>
      <c r="T86" s="319">
        <v>7176965</v>
      </c>
      <c r="U86" s="319">
        <v>6558926</v>
      </c>
      <c r="V86" s="319">
        <v>6471658</v>
      </c>
      <c r="W86" s="319">
        <v>5378955</v>
      </c>
      <c r="X86" s="319">
        <v>5890875</v>
      </c>
      <c r="Y86" s="319">
        <v>5851355</v>
      </c>
      <c r="Z86" s="319">
        <v>3787748</v>
      </c>
      <c r="AA86" s="319">
        <f>SUM(AA78:AA84)</f>
        <v>5539595</v>
      </c>
    </row>
    <row r="87" spans="2:28" x14ac:dyDescent="0.2">
      <c r="B87" s="304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</row>
    <row r="88" spans="2:28" x14ac:dyDescent="0.2">
      <c r="B88" s="304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</row>
    <row r="89" spans="2:28" x14ac:dyDescent="0.2">
      <c r="B89" s="303" t="s">
        <v>340</v>
      </c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</row>
    <row r="90" spans="2:28" s="118" customFormat="1" x14ac:dyDescent="0.2">
      <c r="B90" s="346"/>
      <c r="C90" s="273"/>
      <c r="D90" s="273"/>
      <c r="E90" s="273"/>
      <c r="F90" s="273"/>
      <c r="G90" s="273"/>
      <c r="H90" s="273"/>
      <c r="I90" s="273"/>
      <c r="J90" s="273"/>
      <c r="K90" s="273"/>
      <c r="L90" s="273"/>
      <c r="M90" s="273"/>
      <c r="N90" s="273"/>
      <c r="O90" s="273"/>
      <c r="P90" s="273"/>
      <c r="Q90" s="273"/>
      <c r="R90" s="349"/>
      <c r="S90" s="179"/>
      <c r="T90" s="179"/>
      <c r="U90" s="179"/>
      <c r="V90" s="179"/>
      <c r="W90" s="179"/>
      <c r="X90" s="179"/>
      <c r="Y90" s="179"/>
      <c r="Z90" s="179"/>
      <c r="AA90" s="179"/>
      <c r="AB90" s="169"/>
    </row>
    <row r="91" spans="2:28" s="118" customFormat="1" x14ac:dyDescent="0.2">
      <c r="B91" s="346"/>
      <c r="C91" s="273"/>
      <c r="D91" s="273"/>
      <c r="E91" s="273"/>
      <c r="F91" s="273"/>
      <c r="G91" s="273"/>
      <c r="H91" s="273"/>
      <c r="I91" s="273"/>
      <c r="J91" s="273"/>
      <c r="K91" s="273"/>
      <c r="L91" s="273"/>
      <c r="M91" s="273"/>
      <c r="N91" s="273"/>
      <c r="O91" s="273"/>
      <c r="P91" s="273"/>
      <c r="Q91" s="273"/>
      <c r="R91" s="349"/>
      <c r="S91" s="179"/>
      <c r="T91" s="179"/>
      <c r="U91" s="179"/>
      <c r="V91" s="179"/>
      <c r="W91" s="179"/>
      <c r="X91" s="179"/>
      <c r="Y91" s="179"/>
      <c r="Z91" s="179"/>
      <c r="AA91" s="179"/>
      <c r="AB91" s="169"/>
    </row>
    <row r="92" spans="2:28" s="118" customFormat="1" x14ac:dyDescent="0.2">
      <c r="B92" s="347"/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349"/>
      <c r="S92" s="179"/>
      <c r="T92" s="179"/>
      <c r="U92" s="179"/>
      <c r="V92" s="179"/>
      <c r="W92" s="179"/>
      <c r="X92" s="179"/>
      <c r="Y92" s="179"/>
      <c r="Z92" s="179"/>
      <c r="AA92" s="179"/>
      <c r="AB92" s="169"/>
    </row>
    <row r="93" spans="2:28" s="118" customFormat="1" x14ac:dyDescent="0.2">
      <c r="B93" s="347"/>
      <c r="C93" s="273"/>
      <c r="D93" s="273"/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349"/>
      <c r="S93" s="179"/>
      <c r="T93" s="179"/>
      <c r="U93" s="179"/>
      <c r="V93" s="179"/>
      <c r="W93" s="179"/>
      <c r="X93" s="179"/>
      <c r="Y93" s="179"/>
      <c r="Z93" s="179"/>
      <c r="AA93" s="179"/>
      <c r="AB93" s="169"/>
    </row>
    <row r="94" spans="2:28" s="118" customFormat="1" x14ac:dyDescent="0.2">
      <c r="B94" s="347"/>
      <c r="C94" s="273"/>
      <c r="D94" s="273"/>
      <c r="E94" s="273"/>
      <c r="F94" s="273"/>
      <c r="G94" s="273"/>
      <c r="H94" s="273"/>
      <c r="I94" s="273"/>
      <c r="J94" s="273"/>
      <c r="K94" s="273"/>
      <c r="L94" s="273"/>
      <c r="M94" s="273"/>
      <c r="N94" s="273"/>
      <c r="O94" s="273"/>
      <c r="P94" s="273"/>
      <c r="Q94" s="273"/>
      <c r="R94" s="349"/>
      <c r="S94" s="179"/>
      <c r="T94" s="179"/>
      <c r="U94" s="179"/>
      <c r="V94" s="179"/>
      <c r="W94" s="179"/>
      <c r="X94" s="179"/>
      <c r="Y94" s="179"/>
      <c r="Z94" s="179"/>
      <c r="AA94" s="179"/>
      <c r="AB94" s="169"/>
    </row>
    <row r="95" spans="2:28" s="118" customFormat="1" x14ac:dyDescent="0.2">
      <c r="B95" s="346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  <c r="R95" s="350"/>
      <c r="S95" s="181"/>
      <c r="T95" s="181"/>
      <c r="U95" s="181"/>
      <c r="V95" s="181"/>
      <c r="W95" s="181"/>
      <c r="X95" s="181"/>
      <c r="Y95" s="181"/>
      <c r="Z95" s="181"/>
      <c r="AA95" s="181"/>
      <c r="AB95" s="169"/>
    </row>
    <row r="96" spans="2:28" s="118" customFormat="1" x14ac:dyDescent="0.2">
      <c r="B96" s="346"/>
      <c r="C96" s="348"/>
      <c r="D96" s="348"/>
      <c r="E96" s="348"/>
      <c r="F96" s="348"/>
      <c r="G96" s="348"/>
      <c r="H96" s="348"/>
      <c r="I96" s="348"/>
      <c r="J96" s="348"/>
      <c r="K96" s="348"/>
      <c r="L96" s="348"/>
      <c r="M96" s="348"/>
      <c r="N96" s="348"/>
      <c r="O96" s="348"/>
      <c r="P96" s="348"/>
      <c r="Q96" s="348"/>
      <c r="R96" s="350"/>
      <c r="S96" s="181"/>
      <c r="T96" s="181"/>
      <c r="U96" s="181"/>
      <c r="V96" s="181"/>
      <c r="W96" s="181"/>
      <c r="X96" s="181"/>
      <c r="Y96" s="181"/>
      <c r="Z96" s="181"/>
      <c r="AA96" s="181"/>
      <c r="AB96" s="169"/>
    </row>
    <row r="97" spans="2:28" s="118" customFormat="1" x14ac:dyDescent="0.2">
      <c r="B97" s="347"/>
      <c r="C97" s="273"/>
      <c r="D97" s="273"/>
      <c r="E97" s="273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349"/>
      <c r="S97" s="179"/>
      <c r="T97" s="179"/>
      <c r="U97" s="179"/>
      <c r="V97" s="179"/>
      <c r="W97" s="179"/>
      <c r="X97" s="179"/>
      <c r="Y97" s="179"/>
      <c r="Z97" s="179"/>
      <c r="AA97" s="179"/>
      <c r="AB97" s="169"/>
    </row>
    <row r="98" spans="2:28" s="118" customFormat="1" x14ac:dyDescent="0.2">
      <c r="B98" s="347"/>
      <c r="C98" s="273"/>
      <c r="D98" s="273"/>
      <c r="E98" s="273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349"/>
      <c r="S98" s="179"/>
      <c r="T98" s="179"/>
      <c r="U98" s="179"/>
      <c r="V98" s="179"/>
      <c r="W98" s="179"/>
      <c r="X98" s="179"/>
      <c r="Y98" s="179"/>
      <c r="Z98" s="179"/>
      <c r="AA98" s="179"/>
      <c r="AB98" s="169"/>
    </row>
    <row r="99" spans="2:28" s="118" customFormat="1" x14ac:dyDescent="0.2">
      <c r="B99" s="347"/>
      <c r="C99" s="273"/>
      <c r="D99" s="273"/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349"/>
      <c r="S99" s="179"/>
      <c r="T99" s="179"/>
      <c r="U99" s="179"/>
      <c r="V99" s="179"/>
      <c r="W99" s="179"/>
      <c r="X99" s="179"/>
      <c r="Y99" s="179"/>
      <c r="Z99" s="179"/>
      <c r="AA99" s="179"/>
      <c r="AB99" s="169"/>
    </row>
    <row r="100" spans="2:28" s="118" customFormat="1" x14ac:dyDescent="0.2">
      <c r="B100" s="347"/>
      <c r="C100" s="273"/>
      <c r="D100" s="273"/>
      <c r="E100" s="273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34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69"/>
    </row>
    <row r="101" spans="2:28" s="118" customFormat="1" x14ac:dyDescent="0.2"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</row>
    <row r="103" spans="2:28" x14ac:dyDescent="0.2">
      <c r="T103" s="94" t="s">
        <v>75</v>
      </c>
    </row>
  </sheetData>
  <mergeCells count="6">
    <mergeCell ref="W6:Z6"/>
    <mergeCell ref="C6:F6"/>
    <mergeCell ref="G6:J6"/>
    <mergeCell ref="K6:N6"/>
    <mergeCell ref="O6:R6"/>
    <mergeCell ref="S6:V6"/>
  </mergeCells>
  <pageMargins left="0.7" right="0.7" top="0.75" bottom="0.75" header="0.3" footer="0.3"/>
  <pageSetup paperSize="8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Celcom</vt:lpstr>
      <vt:lpstr>XL</vt:lpstr>
      <vt:lpstr>Dialog</vt:lpstr>
      <vt:lpstr>Robi</vt:lpstr>
      <vt:lpstr>Ncell</vt:lpstr>
      <vt:lpstr>edotco</vt:lpstr>
      <vt:lpstr>P&amp;L</vt:lpstr>
      <vt:lpstr>Balance sheet</vt:lpstr>
      <vt:lpstr>Cash Flow</vt:lpstr>
      <vt:lpstr>Foreign Exchange</vt:lpstr>
      <vt:lpstr>'Cash Flow'!Print_Area</vt:lpstr>
      <vt:lpstr>Dialog!Print_Area</vt:lpstr>
      <vt:lpstr>edotco!Print_Area</vt:lpstr>
      <vt:lpstr>'P&amp;L'!Print_Area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Zarita</dc:creator>
  <cp:lastModifiedBy>Nurul Atiqah Abdul Razak</cp:lastModifiedBy>
  <cp:lastPrinted>2019-05-28T07:15:05Z</cp:lastPrinted>
  <dcterms:created xsi:type="dcterms:W3CDTF">2019-04-17T09:52:40Z</dcterms:created>
  <dcterms:modified xsi:type="dcterms:W3CDTF">2019-05-29T01:07:45Z</dcterms:modified>
</cp:coreProperties>
</file>